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dmaillouisville-my.sharepoint.com/personal/gshenr01_louisville_edu/Documents/STAFF SENATE/REPORTS/SEC TREAS/2021/"/>
    </mc:Choice>
  </mc:AlternateContent>
  <xr:revisionPtr revIDLastSave="0" documentId="8_{D3834F5D-2F8C-4545-90BA-CFE1E0C2E08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tatement (As of 10-31-202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2" i="1" l="1"/>
  <c r="J212" i="1"/>
  <c r="I212" i="1"/>
  <c r="J205" i="1"/>
  <c r="J207" i="1" s="1"/>
  <c r="I205" i="1"/>
  <c r="I207" i="1" s="1"/>
  <c r="H205" i="1"/>
  <c r="H207" i="1" s="1"/>
  <c r="G205" i="1"/>
  <c r="G201" i="1" s="1"/>
  <c r="K204" i="1"/>
  <c r="K205" i="1" s="1"/>
  <c r="J201" i="1"/>
  <c r="H201" i="1"/>
  <c r="J180" i="1"/>
  <c r="J182" i="1" s="1"/>
  <c r="I180" i="1"/>
  <c r="I182" i="1" s="1"/>
  <c r="H180" i="1"/>
  <c r="H182" i="1" s="1"/>
  <c r="G180" i="1"/>
  <c r="G176" i="1" s="1"/>
  <c r="K179" i="1"/>
  <c r="K180" i="1" s="1"/>
  <c r="J176" i="1"/>
  <c r="J161" i="1"/>
  <c r="J163" i="1" s="1"/>
  <c r="K152" i="1"/>
  <c r="J152" i="1"/>
  <c r="I152" i="1"/>
  <c r="J145" i="1"/>
  <c r="J147" i="1" s="1"/>
  <c r="I145" i="1"/>
  <c r="I147" i="1" s="1"/>
  <c r="H145" i="1"/>
  <c r="H147" i="1" s="1"/>
  <c r="G145" i="1"/>
  <c r="G140" i="1" s="1"/>
  <c r="K144" i="1"/>
  <c r="K143" i="1"/>
  <c r="J140" i="1"/>
  <c r="J125" i="1"/>
  <c r="J120" i="1"/>
  <c r="J127" i="1" s="1"/>
  <c r="K113" i="1"/>
  <c r="J113" i="1"/>
  <c r="I113" i="1"/>
  <c r="I106" i="1"/>
  <c r="J104" i="1"/>
  <c r="J106" i="1" s="1"/>
  <c r="I104" i="1"/>
  <c r="H104" i="1"/>
  <c r="H106" i="1" s="1"/>
  <c r="G104" i="1"/>
  <c r="G106" i="1" s="1"/>
  <c r="K103" i="1"/>
  <c r="K102" i="1"/>
  <c r="I99" i="1"/>
  <c r="G99" i="1"/>
  <c r="J84" i="1"/>
  <c r="J76" i="1"/>
  <c r="J58" i="1"/>
  <c r="J86" i="1" s="1"/>
  <c r="J38" i="1"/>
  <c r="K37" i="1"/>
  <c r="J37" i="1"/>
  <c r="I37" i="1"/>
  <c r="K30" i="1"/>
  <c r="K38" i="1" s="1"/>
  <c r="J30" i="1"/>
  <c r="I30" i="1"/>
  <c r="J18" i="1"/>
  <c r="J20" i="1" s="1"/>
  <c r="I18" i="1"/>
  <c r="I20" i="1" s="1"/>
  <c r="H18" i="1"/>
  <c r="H20" i="1" s="1"/>
  <c r="G18" i="1"/>
  <c r="G20" i="1" s="1"/>
  <c r="K17" i="1"/>
  <c r="K16" i="1"/>
  <c r="K15" i="1"/>
  <c r="K18" i="1" s="1"/>
  <c r="J12" i="1"/>
  <c r="G12" i="1" l="1"/>
  <c r="K147" i="1"/>
  <c r="H12" i="1"/>
  <c r="I12" i="1"/>
  <c r="H176" i="1"/>
  <c r="I38" i="1"/>
  <c r="G207" i="1"/>
  <c r="G182" i="1"/>
  <c r="I176" i="1"/>
  <c r="H140" i="1"/>
  <c r="K145" i="1"/>
  <c r="K140" i="1" s="1"/>
  <c r="I201" i="1"/>
  <c r="H99" i="1"/>
  <c r="I140" i="1"/>
  <c r="K176" i="1"/>
  <c r="K201" i="1"/>
  <c r="K20" i="1"/>
  <c r="J99" i="1"/>
  <c r="K104" i="1"/>
  <c r="K99" i="1" s="1"/>
  <c r="G147" i="1"/>
  <c r="K182" i="1"/>
  <c r="K207" i="1"/>
  <c r="K12" i="1"/>
  <c r="K106" i="1" l="1"/>
</calcChain>
</file>

<file path=xl/sharedStrings.xml><?xml version="1.0" encoding="utf-8"?>
<sst xmlns="http://schemas.openxmlformats.org/spreadsheetml/2006/main" count="621" uniqueCount="183">
  <si>
    <t>SpeedType</t>
  </si>
  <si>
    <t>IDC Schedule:</t>
  </si>
  <si>
    <t/>
  </si>
  <si>
    <t>Org Unit</t>
  </si>
  <si>
    <t>1016000144</t>
  </si>
  <si>
    <t>IDC Rate:</t>
  </si>
  <si>
    <t>Investigator</t>
  </si>
  <si>
    <t>Budget Period</t>
  </si>
  <si>
    <t>07-01-2021 to 06-30-2022</t>
  </si>
  <si>
    <t>Grant</t>
  </si>
  <si>
    <t xml:space="preserve"> </t>
  </si>
  <si>
    <t>Notes:</t>
  </si>
  <si>
    <t>Fund Summary</t>
  </si>
  <si>
    <t>Budget</t>
  </si>
  <si>
    <t>Expenditures
07-2021 to 10-2021</t>
  </si>
  <si>
    <t>Expenditures
Cumulative</t>
  </si>
  <si>
    <t>Encumbrance
Remaining</t>
  </si>
  <si>
    <t>Uncommitted
Balance</t>
  </si>
  <si>
    <t>Account</t>
  </si>
  <si>
    <t>Account Classification Name</t>
  </si>
  <si>
    <t>Expenditure
07-2021 to 10-2021</t>
  </si>
  <si>
    <t>511000</t>
  </si>
  <si>
    <t>SALARY</t>
  </si>
  <si>
    <t>512000</t>
  </si>
  <si>
    <t>BENEFITS</t>
  </si>
  <si>
    <t>519000</t>
  </si>
  <si>
    <t>OPERATING EXPENSE</t>
  </si>
  <si>
    <t>Expense Total</t>
  </si>
  <si>
    <t xml:space="preserve">SpeedType Total </t>
  </si>
  <si>
    <t>Open Encumbrances Summary</t>
  </si>
  <si>
    <t>Project</t>
  </si>
  <si>
    <t>Vendor Name</t>
  </si>
  <si>
    <t>Trx Date</t>
  </si>
  <si>
    <t>Ref Numbers</t>
  </si>
  <si>
    <t>Original
Encumbrance</t>
  </si>
  <si>
    <t>Expenditures</t>
  </si>
  <si>
    <t>-</t>
  </si>
  <si>
    <t>541200</t>
  </si>
  <si>
    <t>Office Supplies (FY22 Global Encumbrance)</t>
  </si>
  <si>
    <t>07-01-2021</t>
  </si>
  <si>
    <t>541507</t>
  </si>
  <si>
    <t>Meeting (FY22 Global Encumbrance)</t>
  </si>
  <si>
    <t>545260</t>
  </si>
  <si>
    <t>Catering (FY22 Global Encumbrance)</t>
  </si>
  <si>
    <t xml:space="preserve">Non-Pay Open Encumbrances </t>
  </si>
  <si>
    <t>Name</t>
  </si>
  <si>
    <t>Pay %</t>
  </si>
  <si>
    <t>Start Date</t>
  </si>
  <si>
    <t>End Date</t>
  </si>
  <si>
    <t>Pay Rate</t>
  </si>
  <si>
    <t>06-30-2022</t>
  </si>
  <si>
    <t>511200</t>
  </si>
  <si>
    <t xml:space="preserve">Pay Open Encumbrances </t>
  </si>
  <si>
    <t xml:space="preserve">Total Open Encumbrances </t>
  </si>
  <si>
    <t>Current Expenditures Detail for 07-01-2021 through 10-31-2021</t>
  </si>
  <si>
    <t>Paid Date</t>
  </si>
  <si>
    <t>Encumbrance
Reference</t>
  </si>
  <si>
    <t>Check #</t>
  </si>
  <si>
    <t>Expense
Amount</t>
  </si>
  <si>
    <t>07-31-2021</t>
  </si>
  <si>
    <t>08-31-2021</t>
  </si>
  <si>
    <t>09-05-2021</t>
  </si>
  <si>
    <t>Mueller, Eugene G (100.00%)</t>
  </si>
  <si>
    <t>10364870-P1</t>
  </si>
  <si>
    <t>10374909-P2</t>
  </si>
  <si>
    <t>09-30-2021</t>
  </si>
  <si>
    <t>10-31-2021</t>
  </si>
  <si>
    <t>Total Account 511000 - SALARY</t>
  </si>
  <si>
    <t>Mueller, Eugene G</t>
  </si>
  <si>
    <t>10364870-P1*</t>
  </si>
  <si>
    <t>10374909-P2*</t>
  </si>
  <si>
    <t>Total Account 512000 - BENEFITS</t>
  </si>
  <si>
    <t>10-18-2021</t>
  </si>
  <si>
    <t>AP01568335</t>
  </si>
  <si>
    <t>Total Account 519000 - OPERATING EXPENSE</t>
  </si>
  <si>
    <t xml:space="preserve">Total Current Expenditures </t>
  </si>
  <si>
    <t>01037 (2022) Staff Senate</t>
  </si>
  <si>
    <t xml:space="preserve">John D Smith   </t>
  </si>
  <si>
    <t xml:space="preserve">OS01037 
</t>
  </si>
  <si>
    <t xml:space="preserve">MTG01037 
</t>
  </si>
  <si>
    <t xml:space="preserve">CAT01037 
</t>
  </si>
  <si>
    <t>545726</t>
  </si>
  <si>
    <t>IT Internal Print/Copy Usage (FY22 Global Encumbrance)</t>
  </si>
  <si>
    <t xml:space="preserve">ITCM01037 
</t>
  </si>
  <si>
    <t>555000</t>
  </si>
  <si>
    <t>Flowers/Memorials (FY22 Global Encumbrance)</t>
  </si>
  <si>
    <t xml:space="preserve">FM01037 
</t>
  </si>
  <si>
    <t>562000</t>
  </si>
  <si>
    <t>Publicity &amp; Promotion (FY22 Global Encumbrance)</t>
  </si>
  <si>
    <t xml:space="preserve">PROM01037 
</t>
  </si>
  <si>
    <t>511300</t>
  </si>
  <si>
    <t>Smith, John D. (90003029)</t>
  </si>
  <si>
    <t>Grubb, Andrew B (90015504)</t>
  </si>
  <si>
    <t>Ledford, Johnathon Duane (90016483)</t>
  </si>
  <si>
    <t>PAY21124ZB</t>
  </si>
  <si>
    <t>Mueller, Eugene G (-100.00%)</t>
  </si>
  <si>
    <t>PAY28827O</t>
  </si>
  <si>
    <t>Ledford, Johnathon Duane (100.00%)</t>
  </si>
  <si>
    <t>10368688-P1</t>
  </si>
  <si>
    <t>PAY36644F</t>
  </si>
  <si>
    <t>Smith, John D. (100.00%)</t>
  </si>
  <si>
    <t>10368953-P1</t>
  </si>
  <si>
    <t>PAY18126L</t>
  </si>
  <si>
    <t>Grubb, Andrew B (100.00%)</t>
  </si>
  <si>
    <t>10369098-P1</t>
  </si>
  <si>
    <t>10379215-P2</t>
  </si>
  <si>
    <t>10379487-P2</t>
  </si>
  <si>
    <t>10379638-P2</t>
  </si>
  <si>
    <t>10390637-P3</t>
  </si>
  <si>
    <t>10390907-P3</t>
  </si>
  <si>
    <t>10391057-P3</t>
  </si>
  <si>
    <t>10402498-P4</t>
  </si>
  <si>
    <t>10402769-P4</t>
  </si>
  <si>
    <t>10402916-P4</t>
  </si>
  <si>
    <t>Ledford, Johnathon Duane</t>
  </si>
  <si>
    <t>10368688-P1*</t>
  </si>
  <si>
    <t>Smith, John D.</t>
  </si>
  <si>
    <t>10368953-P1*</t>
  </si>
  <si>
    <t>Grubb, Andrew B</t>
  </si>
  <si>
    <t>10369098-P1*</t>
  </si>
  <si>
    <t>10379215-P2*</t>
  </si>
  <si>
    <t>10379487-P2*</t>
  </si>
  <si>
    <t>10379638-P2*</t>
  </si>
  <si>
    <t>10390637-P3*</t>
  </si>
  <si>
    <t>10390907-P3*</t>
  </si>
  <si>
    <t>10391057-P3*</t>
  </si>
  <si>
    <t>10402498-P4*</t>
  </si>
  <si>
    <t>10402769-P4*</t>
  </si>
  <si>
    <t>10402916-P4*</t>
  </si>
  <si>
    <t>ITWO-58226058
, 221310</t>
  </si>
  <si>
    <t>IT Charges Enterprise Disk Stor</t>
  </si>
  <si>
    <t>545326</t>
  </si>
  <si>
    <t>CHK1</t>
  </si>
  <si>
    <t>ITWO-58556695
, 221310</t>
  </si>
  <si>
    <t>221310</t>
  </si>
  <si>
    <t>ITCM01037</t>
  </si>
  <si>
    <t>CANON COPY JUN 2021 CANON COPY-JUN 2021 IT Internal Print/Copy Usage (FY22 Global Encumbrance)</t>
  </si>
  <si>
    <t>5JUN 2021</t>
  </si>
  <si>
    <t>CANON COPY AUG 2021 CANON COPY-AUG 2021 IT Internal Print/Copy Usage (FY22 Global Encumbrance)</t>
  </si>
  <si>
    <t>AUG 2021</t>
  </si>
  <si>
    <t>09-29-2021</t>
  </si>
  <si>
    <t>24692161240100224285495
, 257064</t>
  </si>
  <si>
    <t>AMZN MKTP US*252AR80J1</t>
  </si>
  <si>
    <t>AP01567544</t>
  </si>
  <si>
    <t>24692161285100098950683
, 257064</t>
  </si>
  <si>
    <t>AMZN MKTP US*272843KW1</t>
  </si>
  <si>
    <t>01038 (2022) Staff Grievance</t>
  </si>
  <si>
    <t>Adamchik, William Joseph (00003568)</t>
  </si>
  <si>
    <t>PAY17654J</t>
  </si>
  <si>
    <t>Adamchik, William Joseph (100.00%)</t>
  </si>
  <si>
    <t>10379629-P2</t>
  </si>
  <si>
    <t>10391048-P3</t>
  </si>
  <si>
    <t>10402907-P4</t>
  </si>
  <si>
    <t>Adamchik, William Joseph</t>
  </si>
  <si>
    <t>10379629-P2*</t>
  </si>
  <si>
    <t>10391048-P3*</t>
  </si>
  <si>
    <t>10402907-P4*</t>
  </si>
  <si>
    <t>G2008 (2022) Share Program</t>
  </si>
  <si>
    <t>This account will be used for Staff Help Assistance Relief Effort, which was created by the staff senate to assist UofL employees in times of great need.</t>
  </si>
  <si>
    <t>500001</t>
  </si>
  <si>
    <t>Revenue Linked Appropriation</t>
  </si>
  <si>
    <t>545280</t>
  </si>
  <si>
    <t>Contractual- Staff Relief Funds  (FY22 Global Encumbrance)</t>
  </si>
  <si>
    <t xml:space="preserve">CONTG2008 
</t>
  </si>
  <si>
    <t>07-21-2021</t>
  </si>
  <si>
    <t>AP01563228</t>
  </si>
  <si>
    <t>08-05-2021</t>
  </si>
  <si>
    <t>0156406201386776
, AP01564062</t>
  </si>
  <si>
    <t>AP01564062</t>
  </si>
  <si>
    <t>10-25-2021</t>
  </si>
  <si>
    <t>24794871280900010418891
, 782920</t>
  </si>
  <si>
    <t>AP01568672</t>
  </si>
  <si>
    <t>24794871280900011118870
, 782920</t>
  </si>
  <si>
    <t>24607941277206659500269
, 782920</t>
  </si>
  <si>
    <t>J5970 (ALL) Staff Senate Tech Upgrades</t>
  </si>
  <si>
    <t>07-01-2016 to 06-30-2020</t>
  </si>
  <si>
    <t>There are no Open Encumbrances.</t>
  </si>
  <si>
    <t>There are no Current Expenditures for this Month.</t>
  </si>
  <si>
    <t>Z1838 (2022) Staff Senate Tech Upgrades</t>
  </si>
  <si>
    <t>541300</t>
  </si>
  <si>
    <t>Instructional &amp; Training (FY22 Global Encumbrance)</t>
  </si>
  <si>
    <t xml:space="preserve">INTZ1838 
</t>
  </si>
  <si>
    <t>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</si>
</sst>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\-dd\-yyyy"/>
    <numFmt numFmtId="166" formatCode="\$* _(#,##0.00_);[Red]\$* \(#,##0.00\)"/>
  </numFmts>
  <fonts count="6">
    <font>
      <sz val="11"/>
      <name val="Calibri"/>
    </font>
    <font>
      <sz val="8"/>
      <name val="Arial"/>
      <family val="2"/>
    </font>
    <font>
      <b/>
      <sz val="8"/>
      <name val="Arial"/>
      <family val="2"/>
    </font>
    <font>
      <b/>
      <sz val="12"/>
      <color rgb="FFFFFFFF"/>
      <name val="Arial"/>
      <family val="2"/>
    </font>
    <font>
      <b/>
      <sz val="8"/>
      <color rgb="FFFFFFFF"/>
      <name val="Arial"/>
      <family val="2"/>
    </font>
    <font>
      <b/>
      <u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008000"/>
      </patternFill>
    </fill>
    <fill>
      <patternFill patternType="solid">
        <f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1" fillId="2" borderId="0">
      <alignment vertical="top"/>
    </xf>
  </cellStyleXfs>
  <cellXfs count="58">
    <xf numFmtId="0" fontId="0" fillId="0" borderId="0" xfId="0" applyNumberFormat="1" applyFont="1" applyProtection="1"/>
    <xf numFmtId="0" fontId="1" fillId="2" borderId="0" xfId="1" applyNumberFormat="1" applyFont="1" applyFill="1" applyAlignment="1" applyProtection="1">
      <alignment vertical="top"/>
    </xf>
    <xf numFmtId="0" fontId="1" fillId="0" borderId="0" xfId="0" applyNumberFormat="1" applyFont="1" applyAlignment="1" applyProtection="1">
      <alignment vertical="top"/>
    </xf>
    <xf numFmtId="0" fontId="2" fillId="0" borderId="0" xfId="0" applyNumberFormat="1" applyFont="1" applyAlignment="1" applyProtection="1">
      <alignment vertical="top"/>
    </xf>
    <xf numFmtId="0" fontId="1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left" vertical="top"/>
    </xf>
    <xf numFmtId="164" fontId="2" fillId="0" borderId="0" xfId="0" applyNumberFormat="1" applyFont="1" applyAlignment="1" applyProtection="1">
      <alignment horizontal="left" vertical="top"/>
    </xf>
    <xf numFmtId="165" fontId="2" fillId="0" borderId="0" xfId="0" applyNumberFormat="1" applyFont="1" applyAlignment="1" applyProtection="1">
      <alignment horizontal="left" vertical="top"/>
    </xf>
    <xf numFmtId="0" fontId="1" fillId="0" borderId="0" xfId="0" applyNumberFormat="1" applyFont="1" applyAlignment="1" applyProtection="1">
      <alignment vertical="top" wrapText="1"/>
    </xf>
    <xf numFmtId="0" fontId="1" fillId="0" borderId="0" xfId="0" applyNumberFormat="1" applyFont="1" applyAlignment="1" applyProtection="1">
      <alignment horizontal="center" vertical="top"/>
    </xf>
    <xf numFmtId="0" fontId="2" fillId="0" borderId="0" xfId="0" applyNumberFormat="1" applyFont="1" applyAlignment="1" applyProtection="1">
      <alignment horizontal="right" wrapText="1"/>
    </xf>
    <xf numFmtId="0" fontId="4" fillId="4" borderId="1" xfId="0" applyNumberFormat="1" applyFont="1" applyFill="1" applyBorder="1" applyAlignment="1" applyProtection="1">
      <alignment horizontal="right"/>
    </xf>
    <xf numFmtId="0" fontId="4" fillId="4" borderId="2" xfId="0" applyNumberFormat="1" applyFont="1" applyFill="1" applyBorder="1" applyAlignment="1" applyProtection="1">
      <alignment horizontal="right" wrapText="1"/>
    </xf>
    <xf numFmtId="0" fontId="4" fillId="4" borderId="3" xfId="0" applyNumberFormat="1" applyFont="1" applyFill="1" applyBorder="1" applyAlignment="1" applyProtection="1">
      <alignment horizontal="right" wrapText="1"/>
    </xf>
    <xf numFmtId="166" fontId="1" fillId="0" borderId="0" xfId="0" applyNumberFormat="1" applyFont="1" applyAlignment="1" applyProtection="1">
      <alignment horizontal="right" vertical="top"/>
    </xf>
    <xf numFmtId="166" fontId="1" fillId="0" borderId="4" xfId="0" applyNumberFormat="1" applyFont="1" applyBorder="1" applyAlignment="1" applyProtection="1">
      <alignment horizontal="right" vertical="top"/>
    </xf>
    <xf numFmtId="166" fontId="1" fillId="0" borderId="5" xfId="0" applyNumberFormat="1" applyFont="1" applyBorder="1" applyAlignment="1" applyProtection="1">
      <alignment horizontal="right" vertical="top"/>
    </xf>
    <xf numFmtId="166" fontId="1" fillId="0" borderId="6" xfId="0" applyNumberFormat="1" applyFont="1" applyBorder="1" applyAlignment="1" applyProtection="1">
      <alignment horizontal="right" vertical="top"/>
    </xf>
    <xf numFmtId="0" fontId="2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right"/>
    </xf>
    <xf numFmtId="0" fontId="5" fillId="0" borderId="0" xfId="0" applyNumberFormat="1" applyFont="1" applyAlignment="1" applyProtection="1">
      <alignment horizontal="right"/>
    </xf>
    <xf numFmtId="0" fontId="5" fillId="0" borderId="0" xfId="0" applyNumberFormat="1" applyFont="1" applyAlignment="1" applyProtection="1">
      <alignment horizontal="left"/>
    </xf>
    <xf numFmtId="0" fontId="2" fillId="0" borderId="7" xfId="0" applyNumberFormat="1" applyFont="1" applyBorder="1" applyAlignment="1" applyProtection="1">
      <alignment horizontal="right"/>
    </xf>
    <xf numFmtId="0" fontId="2" fillId="0" borderId="7" xfId="0" applyNumberFormat="1" applyFont="1" applyBorder="1" applyAlignment="1" applyProtection="1">
      <alignment horizontal="right" wrapText="1"/>
    </xf>
    <xf numFmtId="0" fontId="2" fillId="0" borderId="0" xfId="0" applyNumberFormat="1" applyFont="1" applyAlignment="1" applyProtection="1">
      <alignment vertical="top" wrapText="1"/>
    </xf>
    <xf numFmtId="49" fontId="1" fillId="0" borderId="0" xfId="0" applyNumberFormat="1" applyFont="1" applyAlignment="1" applyProtection="1">
      <alignment horizontal="left" vertical="top"/>
    </xf>
    <xf numFmtId="166" fontId="1" fillId="0" borderId="0" xfId="0" applyNumberFormat="1" applyFont="1" applyAlignment="1" applyProtection="1">
      <alignment vertical="top"/>
    </xf>
    <xf numFmtId="166" fontId="2" fillId="0" borderId="8" xfId="0" applyNumberFormat="1" applyFont="1" applyBorder="1" applyAlignment="1" applyProtection="1">
      <alignment vertical="top"/>
    </xf>
    <xf numFmtId="166" fontId="2" fillId="0" borderId="9" xfId="0" applyNumberFormat="1" applyFont="1" applyBorder="1" applyAlignment="1" applyProtection="1">
      <alignment vertical="top"/>
    </xf>
    <xf numFmtId="0" fontId="2" fillId="0" borderId="0" xfId="0" applyNumberFormat="1" applyFont="1" applyProtection="1"/>
    <xf numFmtId="0" fontId="5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right" wrapText="1"/>
    </xf>
    <xf numFmtId="165" fontId="1" fillId="0" borderId="0" xfId="0" applyNumberFormat="1" applyFont="1" applyAlignment="1" applyProtection="1">
      <alignment horizontal="center" vertical="top"/>
    </xf>
    <xf numFmtId="0" fontId="1" fillId="2" borderId="0" xfId="1" applyNumberFormat="1" applyFont="1" applyFill="1" applyAlignment="1" applyProtection="1">
      <alignment vertical="top" wrapText="1"/>
    </xf>
    <xf numFmtId="0" fontId="1" fillId="2" borderId="0" xfId="1" applyNumberFormat="1" applyFont="1" applyFill="1" applyAlignment="1" applyProtection="1">
      <alignment horizontal="center" vertical="top"/>
    </xf>
    <xf numFmtId="165" fontId="1" fillId="2" borderId="0" xfId="1" applyNumberFormat="1" applyFont="1" applyFill="1" applyAlignment="1" applyProtection="1">
      <alignment horizontal="center" vertical="top"/>
    </xf>
    <xf numFmtId="166" fontId="1" fillId="2" borderId="0" xfId="1" applyNumberFormat="1" applyFont="1" applyFill="1" applyAlignment="1" applyProtection="1">
      <alignment horizontal="right" vertical="top"/>
    </xf>
    <xf numFmtId="166" fontId="2" fillId="0" borderId="7" xfId="0" applyNumberFormat="1" applyFont="1" applyBorder="1" applyAlignment="1" applyProtection="1">
      <alignment horizontal="right" vertical="top"/>
    </xf>
    <xf numFmtId="10" fontId="1" fillId="2" borderId="0" xfId="1" applyNumberFormat="1" applyFont="1" applyFill="1" applyAlignment="1" applyProtection="1">
      <alignment horizontal="right" vertical="top"/>
    </xf>
    <xf numFmtId="10" fontId="1" fillId="0" borderId="0" xfId="0" applyNumberFormat="1" applyFont="1" applyAlignment="1" applyProtection="1">
      <alignment horizontal="right" vertical="top"/>
    </xf>
    <xf numFmtId="166" fontId="2" fillId="0" borderId="10" xfId="0" applyNumberFormat="1" applyFont="1" applyBorder="1" applyAlignment="1" applyProtection="1">
      <alignment horizontal="right" vertical="top"/>
    </xf>
    <xf numFmtId="0" fontId="2" fillId="0" borderId="0" xfId="0" applyNumberFormat="1" applyFont="1" applyAlignment="1" applyProtection="1">
      <alignment horizontal="left" wrapText="1"/>
    </xf>
    <xf numFmtId="49" fontId="1" fillId="0" borderId="0" xfId="0" applyNumberFormat="1" applyFont="1" applyAlignment="1" applyProtection="1">
      <alignment horizontal="right" vertical="top"/>
    </xf>
    <xf numFmtId="49" fontId="1" fillId="2" borderId="0" xfId="1" applyNumberFormat="1" applyFont="1" applyFill="1" applyAlignment="1" applyProtection="1">
      <alignment horizontal="right" vertical="top"/>
    </xf>
    <xf numFmtId="166" fontId="2" fillId="0" borderId="8" xfId="0" applyNumberFormat="1" applyFont="1" applyBorder="1" applyAlignment="1" applyProtection="1">
      <alignment horizontal="right" vertical="top"/>
    </xf>
    <xf numFmtId="0" fontId="1" fillId="0" borderId="11" xfId="0" applyNumberFormat="1" applyFont="1" applyBorder="1" applyAlignment="1" applyProtection="1">
      <alignment vertical="top"/>
    </xf>
    <xf numFmtId="0" fontId="1" fillId="0" borderId="11" xfId="0" applyNumberFormat="1" applyFont="1" applyBorder="1" applyAlignment="1" applyProtection="1">
      <alignment horizontal="right" vertical="top"/>
    </xf>
    <xf numFmtId="0" fontId="2" fillId="0" borderId="11" xfId="0" applyNumberFormat="1" applyFont="1" applyBorder="1" applyAlignment="1" applyProtection="1">
      <alignment horizontal="left" vertical="top"/>
    </xf>
    <xf numFmtId="0" fontId="2" fillId="5" borderId="11" xfId="0" applyNumberFormat="1" applyFont="1" applyFill="1" applyBorder="1" applyAlignment="1" applyProtection="1">
      <alignment vertical="top"/>
    </xf>
    <xf numFmtId="0" fontId="3" fillId="3" borderId="0" xfId="0" applyNumberFormat="1" applyFont="1" applyFill="1" applyAlignment="1" applyProtection="1">
      <alignment horizontal="center" vertical="top"/>
    </xf>
    <xf numFmtId="0" fontId="1" fillId="0" borderId="0" xfId="0" applyNumberFormat="1" applyFont="1" applyAlignment="1" applyProtection="1">
      <alignment vertical="top"/>
    </xf>
    <xf numFmtId="0" fontId="1" fillId="0" borderId="0" xfId="0" applyNumberFormat="1" applyFont="1" applyAlignment="1" applyProtection="1">
      <alignment vertical="top" wrapText="1"/>
    </xf>
    <xf numFmtId="0" fontId="3" fillId="3" borderId="0" xfId="0" applyNumberFormat="1" applyFont="1" applyFill="1" applyAlignment="1" applyProtection="1">
      <alignment vertical="top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right" vertical="top"/>
    </xf>
    <xf numFmtId="0" fontId="1" fillId="2" borderId="0" xfId="1" applyNumberFormat="1" applyFont="1" applyFill="1" applyAlignment="1" applyProtection="1">
      <alignment vertical="top" wrapText="1"/>
    </xf>
    <xf numFmtId="0" fontId="1" fillId="2" borderId="0" xfId="1" applyNumberFormat="1" applyFont="1" applyFill="1" applyAlignment="1" applyProtection="1">
      <alignment vertical="top"/>
    </xf>
  </cellXfs>
  <cellStyles count="2">
    <cellStyle name="Normal" xfId="0" builtinId="0"/>
    <cellStyle name="shadedRow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15"/>
  <sheetViews>
    <sheetView tabSelected="1" topLeftCell="A166" workbookViewId="0">
      <selection activeCell="Q145" sqref="Q145"/>
    </sheetView>
  </sheetViews>
  <sheetFormatPr defaultColWidth="9.109375" defaultRowHeight="10.199999999999999"/>
  <cols>
    <col min="1" max="1" width="1" style="2" customWidth="1"/>
    <col min="2" max="2" width="11.109375" style="2" customWidth="1"/>
    <col min="3" max="3" width="15.5546875" style="2" customWidth="1"/>
    <col min="4" max="4" width="16.5546875" style="2" customWidth="1"/>
    <col min="5" max="5" width="8.33203125" style="2" customWidth="1"/>
    <col min="6" max="6" width="11.44140625" style="2" customWidth="1"/>
    <col min="7" max="11" width="14.5546875" style="2" customWidth="1"/>
    <col min="12" max="27" width="9.109375" style="2" customWidth="1"/>
    <col min="28" max="16384" width="9.109375" style="2"/>
  </cols>
  <sheetData>
    <row r="1" spans="1:12" ht="10.8" thickTop="1">
      <c r="B1" s="45" t="s">
        <v>0</v>
      </c>
      <c r="C1" s="48" t="s">
        <v>76</v>
      </c>
      <c r="D1" s="45"/>
      <c r="E1" s="45"/>
      <c r="F1" s="45"/>
      <c r="G1" s="45"/>
      <c r="H1" s="45"/>
      <c r="I1" s="45"/>
      <c r="J1" s="46" t="s">
        <v>1</v>
      </c>
      <c r="K1" s="47" t="s">
        <v>2</v>
      </c>
    </row>
    <row r="2" spans="1:12">
      <c r="B2" s="2" t="s">
        <v>3</v>
      </c>
      <c r="C2" s="5" t="s">
        <v>4</v>
      </c>
      <c r="J2" s="4" t="s">
        <v>5</v>
      </c>
      <c r="K2" s="6">
        <v>0</v>
      </c>
    </row>
    <row r="3" spans="1:12">
      <c r="B3" s="2" t="s">
        <v>6</v>
      </c>
      <c r="C3" s="3" t="s">
        <v>77</v>
      </c>
    </row>
    <row r="4" spans="1:12">
      <c r="B4" s="2" t="s">
        <v>7</v>
      </c>
      <c r="C4" s="7" t="s">
        <v>8</v>
      </c>
    </row>
    <row r="5" spans="1:12">
      <c r="B5" s="2" t="s">
        <v>9</v>
      </c>
      <c r="C5" s="5" t="s">
        <v>10</v>
      </c>
    </row>
    <row r="7" spans="1:12">
      <c r="B7" s="3" t="s">
        <v>11</v>
      </c>
      <c r="C7" s="51"/>
      <c r="D7" s="51"/>
      <c r="E7" s="51"/>
      <c r="F7" s="51"/>
      <c r="G7" s="51"/>
      <c r="H7" s="51"/>
      <c r="I7" s="51"/>
      <c r="J7" s="51"/>
      <c r="K7" s="51"/>
    </row>
    <row r="9" spans="1:12" ht="15.6">
      <c r="B9" s="49" t="s">
        <v>12</v>
      </c>
      <c r="C9" s="52"/>
      <c r="D9" s="52"/>
      <c r="E9" s="52"/>
      <c r="F9" s="52"/>
      <c r="G9" s="52"/>
      <c r="H9" s="52"/>
      <c r="I9" s="52"/>
      <c r="J9" s="52"/>
      <c r="K9" s="52"/>
    </row>
    <row r="11" spans="1:12" ht="21.9" customHeight="1">
      <c r="G11" s="11" t="s">
        <v>13</v>
      </c>
      <c r="H11" s="12" t="s">
        <v>14</v>
      </c>
      <c r="I11" s="12" t="s">
        <v>15</v>
      </c>
      <c r="J11" s="12" t="s">
        <v>16</v>
      </c>
      <c r="K11" s="13" t="s">
        <v>17</v>
      </c>
      <c r="L11" s="8"/>
    </row>
    <row r="12" spans="1:12">
      <c r="G12" s="15">
        <f>SUBTOTAL(9,G14:G19)</f>
        <v>19782.45</v>
      </c>
      <c r="H12" s="16">
        <f>SUBTOTAL(9,H14:H19)</f>
        <v>6329.1699999999992</v>
      </c>
      <c r="I12" s="16">
        <f>SUBTOTAL(9,I14:I19)</f>
        <v>6329.1699999999992</v>
      </c>
      <c r="J12" s="16">
        <f>SUBTOTAL(9,J14:J19)</f>
        <v>13482.619999999999</v>
      </c>
      <c r="K12" s="17">
        <f>SUBTOTAL(9,K14:K19)</f>
        <v>-29.339999999998824</v>
      </c>
    </row>
    <row r="13" spans="1:12">
      <c r="G13" s="26"/>
      <c r="H13" s="26"/>
      <c r="I13" s="26"/>
      <c r="J13" s="26"/>
      <c r="K13" s="26"/>
      <c r="L13" s="26"/>
    </row>
    <row r="14" spans="1:12" ht="23.25" customHeight="1">
      <c r="A14" s="19"/>
      <c r="B14" s="19"/>
      <c r="C14" s="21" t="s">
        <v>18</v>
      </c>
      <c r="D14" s="53" t="s">
        <v>19</v>
      </c>
      <c r="E14" s="54"/>
      <c r="F14" s="19"/>
      <c r="G14" s="22" t="s">
        <v>13</v>
      </c>
      <c r="H14" s="23" t="s">
        <v>20</v>
      </c>
      <c r="I14" s="23" t="s">
        <v>15</v>
      </c>
      <c r="J14" s="23" t="s">
        <v>16</v>
      </c>
      <c r="K14" s="23" t="s">
        <v>17</v>
      </c>
      <c r="L14" s="24"/>
    </row>
    <row r="15" spans="1:12">
      <c r="C15" s="25" t="s">
        <v>21</v>
      </c>
      <c r="D15" s="25" t="s">
        <v>22</v>
      </c>
      <c r="G15" s="14">
        <v>17500</v>
      </c>
      <c r="H15" s="14">
        <v>5833.36</v>
      </c>
      <c r="I15" s="14">
        <v>5833.36</v>
      </c>
      <c r="J15" s="14">
        <v>11666.71</v>
      </c>
      <c r="K15" s="14">
        <f>G15-J15-I15</f>
        <v>-6.9999999998799467E-2</v>
      </c>
    </row>
    <row r="16" spans="1:12">
      <c r="C16" s="25" t="s">
        <v>23</v>
      </c>
      <c r="D16" s="25" t="s">
        <v>24</v>
      </c>
      <c r="G16" s="14">
        <v>425.45</v>
      </c>
      <c r="H16" s="14">
        <v>425.45</v>
      </c>
      <c r="I16" s="14">
        <v>425.45</v>
      </c>
      <c r="J16" s="14">
        <v>29.17</v>
      </c>
      <c r="K16" s="14">
        <f>G16-J16-I16</f>
        <v>-29.170000000000016</v>
      </c>
    </row>
    <row r="17" spans="1:12">
      <c r="C17" s="25" t="s">
        <v>25</v>
      </c>
      <c r="D17" s="25" t="s">
        <v>26</v>
      </c>
      <c r="G17" s="14">
        <v>1857</v>
      </c>
      <c r="H17" s="14">
        <v>70.36</v>
      </c>
      <c r="I17" s="14">
        <v>70.36</v>
      </c>
      <c r="J17" s="14">
        <v>1786.74</v>
      </c>
      <c r="K17" s="14">
        <f>G17-J17-I17</f>
        <v>-0.10000000000000853</v>
      </c>
    </row>
    <row r="18" spans="1:12">
      <c r="E18" s="18" t="s">
        <v>27</v>
      </c>
      <c r="G18" s="27">
        <f>SUBTOTAL(9,G15:G17)</f>
        <v>19782.45</v>
      </c>
      <c r="H18" s="27">
        <f>SUBTOTAL(9,H15:H17)</f>
        <v>6329.1699999999992</v>
      </c>
      <c r="I18" s="27">
        <f>SUBTOTAL(9,I15:I17)</f>
        <v>6329.1699999999992</v>
      </c>
      <c r="J18" s="27">
        <f>SUBTOTAL(9,J15:J17)</f>
        <v>13482.619999999999</v>
      </c>
      <c r="K18" s="27">
        <f>SUBTOTAL(9,K15:K17)</f>
        <v>-29.339999999998824</v>
      </c>
    </row>
    <row r="20" spans="1:12">
      <c r="A20" s="3"/>
      <c r="B20" s="3"/>
      <c r="C20" s="3"/>
      <c r="D20" s="3"/>
      <c r="E20" s="18" t="s">
        <v>28</v>
      </c>
      <c r="F20" s="3"/>
      <c r="G20" s="28">
        <f>SUBTOTAL(9,G14:G19)</f>
        <v>19782.45</v>
      </c>
      <c r="H20" s="28">
        <f>SUBTOTAL(9,H14:H19)</f>
        <v>6329.1699999999992</v>
      </c>
      <c r="I20" s="28">
        <f>SUBTOTAL(9,I14:I19)</f>
        <v>6329.1699999999992</v>
      </c>
      <c r="J20" s="28">
        <f>SUBTOTAL(9,J14:J19)</f>
        <v>13482.619999999999</v>
      </c>
      <c r="K20" s="28">
        <f>SUBTOTAL(9,K14:K19)</f>
        <v>-29.339999999998824</v>
      </c>
      <c r="L20" s="3"/>
    </row>
    <row r="22" spans="1:12" ht="15.75" customHeight="1">
      <c r="A22" s="9"/>
      <c r="B22" s="49" t="s">
        <v>29</v>
      </c>
      <c r="C22" s="49"/>
      <c r="D22" s="49"/>
      <c r="E22" s="49"/>
      <c r="F22" s="49"/>
      <c r="G22" s="49"/>
      <c r="H22" s="49"/>
      <c r="I22" s="49"/>
      <c r="J22" s="49"/>
      <c r="K22" s="49"/>
      <c r="L22" s="9"/>
    </row>
    <row r="23" spans="1:12" ht="22.5" customHeight="1">
      <c r="B23" s="21" t="s">
        <v>30</v>
      </c>
      <c r="C23" s="21" t="s">
        <v>18</v>
      </c>
      <c r="D23" s="21" t="s">
        <v>31</v>
      </c>
      <c r="E23" s="29"/>
      <c r="F23" s="30" t="s">
        <v>32</v>
      </c>
      <c r="G23" s="21" t="s">
        <v>33</v>
      </c>
      <c r="H23" s="29"/>
      <c r="I23" s="10" t="s">
        <v>34</v>
      </c>
      <c r="J23" s="31" t="s">
        <v>35</v>
      </c>
      <c r="K23" s="10" t="s">
        <v>16</v>
      </c>
      <c r="L23" s="8"/>
    </row>
    <row r="24" spans="1:12" ht="20.399999999999999">
      <c r="B24" s="2" t="s">
        <v>36</v>
      </c>
      <c r="C24" s="2" t="s">
        <v>37</v>
      </c>
      <c r="D24" s="8" t="s">
        <v>38</v>
      </c>
      <c r="F24" s="32" t="s">
        <v>39</v>
      </c>
      <c r="G24" s="2" t="s">
        <v>78</v>
      </c>
      <c r="I24" s="14">
        <v>200</v>
      </c>
      <c r="J24" s="14">
        <v>0</v>
      </c>
      <c r="K24" s="14">
        <v>200</v>
      </c>
    </row>
    <row r="25" spans="1:12" ht="20.399999999999999">
      <c r="A25" s="1"/>
      <c r="B25" s="1" t="s">
        <v>36</v>
      </c>
      <c r="C25" s="1" t="s">
        <v>40</v>
      </c>
      <c r="D25" s="33" t="s">
        <v>41</v>
      </c>
      <c r="E25" s="1"/>
      <c r="F25" s="35" t="s">
        <v>39</v>
      </c>
      <c r="G25" s="1" t="s">
        <v>79</v>
      </c>
      <c r="H25" s="1"/>
      <c r="I25" s="36">
        <v>857</v>
      </c>
      <c r="J25" s="36">
        <v>0</v>
      </c>
      <c r="K25" s="36">
        <v>857</v>
      </c>
    </row>
    <row r="26" spans="1:12" ht="20.399999999999999">
      <c r="B26" s="2" t="s">
        <v>36</v>
      </c>
      <c r="C26" s="2" t="s">
        <v>42</v>
      </c>
      <c r="D26" s="8" t="s">
        <v>43</v>
      </c>
      <c r="F26" s="32" t="s">
        <v>39</v>
      </c>
      <c r="G26" s="2" t="s">
        <v>80</v>
      </c>
      <c r="I26" s="14">
        <v>200</v>
      </c>
      <c r="J26" s="14">
        <v>0</v>
      </c>
      <c r="K26" s="14">
        <v>200</v>
      </c>
    </row>
    <row r="27" spans="1:12" ht="30.6">
      <c r="A27" s="1"/>
      <c r="B27" s="1" t="s">
        <v>36</v>
      </c>
      <c r="C27" s="1" t="s">
        <v>81</v>
      </c>
      <c r="D27" s="33" t="s">
        <v>82</v>
      </c>
      <c r="E27" s="1"/>
      <c r="F27" s="35" t="s">
        <v>39</v>
      </c>
      <c r="G27" s="1" t="s">
        <v>83</v>
      </c>
      <c r="H27" s="1"/>
      <c r="I27" s="36">
        <v>100</v>
      </c>
      <c r="J27" s="36">
        <v>0.32</v>
      </c>
      <c r="K27" s="36">
        <v>99.68</v>
      </c>
    </row>
    <row r="28" spans="1:12" ht="30.6">
      <c r="B28" s="2" t="s">
        <v>36</v>
      </c>
      <c r="C28" s="2" t="s">
        <v>84</v>
      </c>
      <c r="D28" s="8" t="s">
        <v>85</v>
      </c>
      <c r="F28" s="32" t="s">
        <v>39</v>
      </c>
      <c r="G28" s="2" t="s">
        <v>86</v>
      </c>
      <c r="I28" s="14">
        <v>200</v>
      </c>
      <c r="J28" s="14">
        <v>69.94</v>
      </c>
      <c r="K28" s="14">
        <v>130.06</v>
      </c>
    </row>
    <row r="29" spans="1:12" ht="30.6">
      <c r="A29" s="1"/>
      <c r="B29" s="1" t="s">
        <v>36</v>
      </c>
      <c r="C29" s="1" t="s">
        <v>87</v>
      </c>
      <c r="D29" s="33" t="s">
        <v>88</v>
      </c>
      <c r="E29" s="1"/>
      <c r="F29" s="35" t="s">
        <v>39</v>
      </c>
      <c r="G29" s="1" t="s">
        <v>89</v>
      </c>
      <c r="H29" s="1"/>
      <c r="I29" s="36">
        <v>300</v>
      </c>
      <c r="J29" s="36">
        <v>0</v>
      </c>
      <c r="K29" s="36">
        <v>300</v>
      </c>
    </row>
    <row r="30" spans="1:12">
      <c r="F30" s="55" t="s">
        <v>44</v>
      </c>
      <c r="G30" s="50"/>
      <c r="H30" s="50"/>
      <c r="I30" s="37">
        <f>SUBTOTAL(9,I24:I29)</f>
        <v>1857</v>
      </c>
      <c r="J30" s="37">
        <f>SUBTOTAL(9,J24:J29)</f>
        <v>70.259999999999991</v>
      </c>
      <c r="K30" s="37">
        <f>SUBTOTAL(9,K24:K29)</f>
        <v>1786.74</v>
      </c>
    </row>
    <row r="32" spans="1:12" ht="22.5" customHeight="1">
      <c r="B32" s="21" t="s">
        <v>30</v>
      </c>
      <c r="C32" s="21" t="s">
        <v>18</v>
      </c>
      <c r="D32" s="21" t="s">
        <v>45</v>
      </c>
      <c r="E32" s="20" t="s">
        <v>46</v>
      </c>
      <c r="F32" s="30" t="s">
        <v>47</v>
      </c>
      <c r="G32" s="30" t="s">
        <v>48</v>
      </c>
      <c r="H32" s="20" t="s">
        <v>49</v>
      </c>
      <c r="I32" s="10" t="s">
        <v>34</v>
      </c>
      <c r="J32" s="31" t="s">
        <v>35</v>
      </c>
      <c r="K32" s="10" t="s">
        <v>16</v>
      </c>
      <c r="L32" s="8"/>
    </row>
    <row r="33" spans="1:26" ht="20.399999999999999">
      <c r="B33" s="2" t="s">
        <v>36</v>
      </c>
      <c r="C33" s="2" t="s">
        <v>90</v>
      </c>
      <c r="D33" s="8" t="s">
        <v>91</v>
      </c>
      <c r="E33" s="39">
        <v>1</v>
      </c>
      <c r="F33" s="9" t="s">
        <v>39</v>
      </c>
      <c r="G33" s="9" t="s">
        <v>50</v>
      </c>
      <c r="H33" s="14">
        <v>833.33333333329995</v>
      </c>
      <c r="I33" s="14">
        <v>10000</v>
      </c>
      <c r="J33" s="14">
        <v>3333.32</v>
      </c>
      <c r="K33" s="14">
        <v>6666.66</v>
      </c>
    </row>
    <row r="34" spans="1:26" ht="20.399999999999999">
      <c r="A34" s="1"/>
      <c r="B34" s="1" t="s">
        <v>36</v>
      </c>
      <c r="C34" s="1" t="s">
        <v>90</v>
      </c>
      <c r="D34" s="33" t="s">
        <v>92</v>
      </c>
      <c r="E34" s="38">
        <v>1</v>
      </c>
      <c r="F34" s="34" t="s">
        <v>39</v>
      </c>
      <c r="G34" s="34" t="s">
        <v>50</v>
      </c>
      <c r="H34" s="36">
        <v>416.67</v>
      </c>
      <c r="I34" s="36">
        <v>5000.04</v>
      </c>
      <c r="J34" s="36">
        <v>1666.68</v>
      </c>
      <c r="K34" s="36">
        <v>3333.36</v>
      </c>
    </row>
    <row r="35" spans="1:26" ht="20.399999999999999">
      <c r="B35" s="2" t="s">
        <v>36</v>
      </c>
      <c r="C35" s="2" t="s">
        <v>23</v>
      </c>
      <c r="D35" s="8" t="s">
        <v>92</v>
      </c>
      <c r="E35" s="39">
        <v>1</v>
      </c>
      <c r="F35" s="9" t="s">
        <v>39</v>
      </c>
      <c r="G35" s="9" t="s">
        <v>50</v>
      </c>
      <c r="H35" s="14"/>
      <c r="I35" s="14">
        <v>0</v>
      </c>
      <c r="J35" s="14">
        <v>117.43</v>
      </c>
      <c r="K35" s="14">
        <v>29.17</v>
      </c>
    </row>
    <row r="36" spans="1:26" ht="20.399999999999999">
      <c r="A36" s="1"/>
      <c r="B36" s="1" t="s">
        <v>36</v>
      </c>
      <c r="C36" s="1" t="s">
        <v>90</v>
      </c>
      <c r="D36" s="33" t="s">
        <v>93</v>
      </c>
      <c r="E36" s="38">
        <v>0.99997999999999998</v>
      </c>
      <c r="F36" s="34" t="s">
        <v>39</v>
      </c>
      <c r="G36" s="34" t="s">
        <v>50</v>
      </c>
      <c r="H36" s="36">
        <v>208.3358332</v>
      </c>
      <c r="I36" s="36">
        <v>2500.0300000000002</v>
      </c>
      <c r="J36" s="36">
        <v>833.36</v>
      </c>
      <c r="K36" s="36">
        <v>1666.69</v>
      </c>
    </row>
    <row r="37" spans="1:26">
      <c r="G37" s="55" t="s">
        <v>52</v>
      </c>
      <c r="H37" s="50"/>
      <c r="I37" s="37">
        <f>SUBTOTAL(9,I33:I36)</f>
        <v>17500.07</v>
      </c>
      <c r="J37" s="37">
        <f>SUBTOTAL(9,J33:J36)</f>
        <v>5950.79</v>
      </c>
      <c r="K37" s="37">
        <f>SUBTOTAL(9,K33:K36)</f>
        <v>11695.880000000001</v>
      </c>
    </row>
    <row r="38" spans="1:26">
      <c r="G38" s="55" t="s">
        <v>53</v>
      </c>
      <c r="H38" s="50"/>
      <c r="I38" s="40">
        <f>SUBTOTAL(9,I24:I37)</f>
        <v>19357.07</v>
      </c>
      <c r="J38" s="40">
        <f>SUBTOTAL(9,J24:J37)</f>
        <v>6021.05</v>
      </c>
      <c r="K38" s="40">
        <f>SUBTOTAL(9,K24:K37)</f>
        <v>13482.62</v>
      </c>
    </row>
    <row r="40" spans="1:26" ht="15.75" customHeight="1">
      <c r="A40" s="9"/>
      <c r="B40" s="49" t="s">
        <v>54</v>
      </c>
      <c r="C40" s="49"/>
      <c r="D40" s="49"/>
      <c r="E40" s="49"/>
      <c r="F40" s="49"/>
      <c r="G40" s="49"/>
      <c r="H40" s="49"/>
      <c r="I40" s="49"/>
      <c r="J40" s="49"/>
      <c r="K40" s="4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20.399999999999999">
      <c r="B41" s="30" t="s">
        <v>55</v>
      </c>
      <c r="C41" s="41" t="s">
        <v>56</v>
      </c>
      <c r="D41" s="21" t="s">
        <v>31</v>
      </c>
      <c r="E41" s="29"/>
      <c r="F41" s="29"/>
      <c r="G41" s="21" t="s">
        <v>30</v>
      </c>
      <c r="H41" s="21" t="s">
        <v>18</v>
      </c>
      <c r="I41" s="20" t="s">
        <v>57</v>
      </c>
      <c r="J41" s="10" t="s">
        <v>58</v>
      </c>
    </row>
    <row r="42" spans="1:26">
      <c r="B42" s="32" t="s">
        <v>59</v>
      </c>
      <c r="C42" s="2" t="s">
        <v>94</v>
      </c>
      <c r="D42" s="51" t="s">
        <v>62</v>
      </c>
      <c r="E42" s="50"/>
      <c r="F42" s="50"/>
      <c r="G42" s="2" t="s">
        <v>36</v>
      </c>
      <c r="H42" s="2" t="s">
        <v>51</v>
      </c>
      <c r="I42" s="42" t="s">
        <v>63</v>
      </c>
      <c r="J42" s="14">
        <v>500</v>
      </c>
    </row>
    <row r="43" spans="1:26">
      <c r="A43" s="1"/>
      <c r="B43" s="35" t="s">
        <v>60</v>
      </c>
      <c r="C43" s="1" t="s">
        <v>94</v>
      </c>
      <c r="D43" s="56" t="s">
        <v>62</v>
      </c>
      <c r="E43" s="57"/>
      <c r="F43" s="57"/>
      <c r="G43" s="1" t="s">
        <v>36</v>
      </c>
      <c r="H43" s="1" t="s">
        <v>51</v>
      </c>
      <c r="I43" s="43" t="s">
        <v>64</v>
      </c>
      <c r="J43" s="36">
        <v>500</v>
      </c>
    </row>
    <row r="44" spans="1:26">
      <c r="B44" s="32" t="s">
        <v>61</v>
      </c>
      <c r="C44" s="2" t="s">
        <v>94</v>
      </c>
      <c r="D44" s="51" t="s">
        <v>95</v>
      </c>
      <c r="E44" s="50"/>
      <c r="F44" s="50"/>
      <c r="G44" s="2" t="s">
        <v>36</v>
      </c>
      <c r="H44" s="2" t="s">
        <v>51</v>
      </c>
      <c r="I44" s="42" t="s">
        <v>63</v>
      </c>
      <c r="J44" s="14">
        <v>-500</v>
      </c>
    </row>
    <row r="45" spans="1:26">
      <c r="A45" s="1"/>
      <c r="B45" s="35" t="s">
        <v>61</v>
      </c>
      <c r="C45" s="1" t="s">
        <v>94</v>
      </c>
      <c r="D45" s="56" t="s">
        <v>95</v>
      </c>
      <c r="E45" s="57"/>
      <c r="F45" s="57"/>
      <c r="G45" s="1" t="s">
        <v>36</v>
      </c>
      <c r="H45" s="1" t="s">
        <v>51</v>
      </c>
      <c r="I45" s="43" t="s">
        <v>64</v>
      </c>
      <c r="J45" s="36">
        <v>-500</v>
      </c>
    </row>
    <row r="46" spans="1:26">
      <c r="B46" s="32" t="s">
        <v>59</v>
      </c>
      <c r="C46" s="2" t="s">
        <v>96</v>
      </c>
      <c r="D46" s="51" t="s">
        <v>97</v>
      </c>
      <c r="E46" s="50"/>
      <c r="F46" s="50"/>
      <c r="G46" s="2" t="s">
        <v>36</v>
      </c>
      <c r="H46" s="2" t="s">
        <v>90</v>
      </c>
      <c r="I46" s="42" t="s">
        <v>98</v>
      </c>
      <c r="J46" s="14">
        <v>208.34</v>
      </c>
    </row>
    <row r="47" spans="1:26">
      <c r="A47" s="1"/>
      <c r="B47" s="35" t="s">
        <v>59</v>
      </c>
      <c r="C47" s="1" t="s">
        <v>99</v>
      </c>
      <c r="D47" s="56" t="s">
        <v>100</v>
      </c>
      <c r="E47" s="57"/>
      <c r="F47" s="57"/>
      <c r="G47" s="1" t="s">
        <v>36</v>
      </c>
      <c r="H47" s="1" t="s">
        <v>90</v>
      </c>
      <c r="I47" s="43" t="s">
        <v>101</v>
      </c>
      <c r="J47" s="36">
        <v>833.33</v>
      </c>
    </row>
    <row r="48" spans="1:26">
      <c r="B48" s="32" t="s">
        <v>59</v>
      </c>
      <c r="C48" s="2" t="s">
        <v>102</v>
      </c>
      <c r="D48" s="51" t="s">
        <v>103</v>
      </c>
      <c r="E48" s="50"/>
      <c r="F48" s="50"/>
      <c r="G48" s="2" t="s">
        <v>36</v>
      </c>
      <c r="H48" s="2" t="s">
        <v>90</v>
      </c>
      <c r="I48" s="42" t="s">
        <v>104</v>
      </c>
      <c r="J48" s="14">
        <v>416.67</v>
      </c>
    </row>
    <row r="49" spans="1:10">
      <c r="A49" s="1"/>
      <c r="B49" s="35" t="s">
        <v>60</v>
      </c>
      <c r="C49" s="1" t="s">
        <v>96</v>
      </c>
      <c r="D49" s="56" t="s">
        <v>97</v>
      </c>
      <c r="E49" s="57"/>
      <c r="F49" s="57"/>
      <c r="G49" s="1" t="s">
        <v>36</v>
      </c>
      <c r="H49" s="1" t="s">
        <v>90</v>
      </c>
      <c r="I49" s="43" t="s">
        <v>105</v>
      </c>
      <c r="J49" s="36">
        <v>208.34</v>
      </c>
    </row>
    <row r="50" spans="1:10">
      <c r="B50" s="32" t="s">
        <v>60</v>
      </c>
      <c r="C50" s="2" t="s">
        <v>99</v>
      </c>
      <c r="D50" s="51" t="s">
        <v>100</v>
      </c>
      <c r="E50" s="50"/>
      <c r="F50" s="50"/>
      <c r="G50" s="2" t="s">
        <v>36</v>
      </c>
      <c r="H50" s="2" t="s">
        <v>90</v>
      </c>
      <c r="I50" s="42" t="s">
        <v>106</v>
      </c>
      <c r="J50" s="14">
        <v>833.33</v>
      </c>
    </row>
    <row r="51" spans="1:10">
      <c r="A51" s="1"/>
      <c r="B51" s="35" t="s">
        <v>60</v>
      </c>
      <c r="C51" s="1" t="s">
        <v>102</v>
      </c>
      <c r="D51" s="56" t="s">
        <v>103</v>
      </c>
      <c r="E51" s="57"/>
      <c r="F51" s="57"/>
      <c r="G51" s="1" t="s">
        <v>36</v>
      </c>
      <c r="H51" s="1" t="s">
        <v>90</v>
      </c>
      <c r="I51" s="43" t="s">
        <v>107</v>
      </c>
      <c r="J51" s="36">
        <v>416.67</v>
      </c>
    </row>
    <row r="52" spans="1:10">
      <c r="B52" s="32" t="s">
        <v>65</v>
      </c>
      <c r="C52" s="2" t="s">
        <v>96</v>
      </c>
      <c r="D52" s="51" t="s">
        <v>97</v>
      </c>
      <c r="E52" s="50"/>
      <c r="F52" s="50"/>
      <c r="G52" s="2" t="s">
        <v>36</v>
      </c>
      <c r="H52" s="2" t="s">
        <v>90</v>
      </c>
      <c r="I52" s="42" t="s">
        <v>108</v>
      </c>
      <c r="J52" s="14">
        <v>208.34</v>
      </c>
    </row>
    <row r="53" spans="1:10">
      <c r="A53" s="1"/>
      <c r="B53" s="35" t="s">
        <v>65</v>
      </c>
      <c r="C53" s="1" t="s">
        <v>99</v>
      </c>
      <c r="D53" s="56" t="s">
        <v>100</v>
      </c>
      <c r="E53" s="57"/>
      <c r="F53" s="57"/>
      <c r="G53" s="1" t="s">
        <v>36</v>
      </c>
      <c r="H53" s="1" t="s">
        <v>90</v>
      </c>
      <c r="I53" s="43" t="s">
        <v>109</v>
      </c>
      <c r="J53" s="36">
        <v>833.33</v>
      </c>
    </row>
    <row r="54" spans="1:10">
      <c r="B54" s="32" t="s">
        <v>65</v>
      </c>
      <c r="C54" s="2" t="s">
        <v>102</v>
      </c>
      <c r="D54" s="51" t="s">
        <v>103</v>
      </c>
      <c r="E54" s="50"/>
      <c r="F54" s="50"/>
      <c r="G54" s="2" t="s">
        <v>36</v>
      </c>
      <c r="H54" s="2" t="s">
        <v>90</v>
      </c>
      <c r="I54" s="42" t="s">
        <v>110</v>
      </c>
      <c r="J54" s="14">
        <v>416.67</v>
      </c>
    </row>
    <row r="55" spans="1:10">
      <c r="A55" s="1"/>
      <c r="B55" s="35" t="s">
        <v>66</v>
      </c>
      <c r="C55" s="1" t="s">
        <v>96</v>
      </c>
      <c r="D55" s="56" t="s">
        <v>97</v>
      </c>
      <c r="E55" s="57"/>
      <c r="F55" s="57"/>
      <c r="G55" s="1" t="s">
        <v>36</v>
      </c>
      <c r="H55" s="1" t="s">
        <v>90</v>
      </c>
      <c r="I55" s="43" t="s">
        <v>111</v>
      </c>
      <c r="J55" s="36">
        <v>208.34</v>
      </c>
    </row>
    <row r="56" spans="1:10">
      <c r="B56" s="32" t="s">
        <v>66</v>
      </c>
      <c r="C56" s="2" t="s">
        <v>99</v>
      </c>
      <c r="D56" s="51" t="s">
        <v>100</v>
      </c>
      <c r="E56" s="50"/>
      <c r="F56" s="50"/>
      <c r="G56" s="2" t="s">
        <v>36</v>
      </c>
      <c r="H56" s="2" t="s">
        <v>90</v>
      </c>
      <c r="I56" s="42" t="s">
        <v>112</v>
      </c>
      <c r="J56" s="14">
        <v>833.33</v>
      </c>
    </row>
    <row r="57" spans="1:10">
      <c r="A57" s="1"/>
      <c r="B57" s="35" t="s">
        <v>66</v>
      </c>
      <c r="C57" s="1" t="s">
        <v>102</v>
      </c>
      <c r="D57" s="56" t="s">
        <v>103</v>
      </c>
      <c r="E57" s="57"/>
      <c r="F57" s="57"/>
      <c r="G57" s="1" t="s">
        <v>36</v>
      </c>
      <c r="H57" s="1" t="s">
        <v>90</v>
      </c>
      <c r="I57" s="43" t="s">
        <v>113</v>
      </c>
      <c r="J57" s="36">
        <v>416.67</v>
      </c>
    </row>
    <row r="58" spans="1:10">
      <c r="E58" s="55" t="s">
        <v>67</v>
      </c>
      <c r="F58" s="50"/>
      <c r="G58" s="50"/>
      <c r="H58" s="50"/>
      <c r="I58" s="50"/>
      <c r="J58" s="44">
        <f>SUBTOTAL(9,J42:J57)</f>
        <v>5833.3600000000006</v>
      </c>
    </row>
    <row r="60" spans="1:10">
      <c r="B60" s="32" t="s">
        <v>59</v>
      </c>
      <c r="C60" s="2" t="s">
        <v>94</v>
      </c>
      <c r="D60" s="51" t="s">
        <v>68</v>
      </c>
      <c r="E60" s="50"/>
      <c r="F60" s="50"/>
      <c r="G60" s="2" t="s">
        <v>36</v>
      </c>
      <c r="H60" s="2" t="s">
        <v>23</v>
      </c>
      <c r="I60" s="42" t="s">
        <v>69</v>
      </c>
      <c r="J60" s="14">
        <v>37.99</v>
      </c>
    </row>
    <row r="61" spans="1:10">
      <c r="A61" s="1"/>
      <c r="B61" s="35" t="s">
        <v>59</v>
      </c>
      <c r="C61" s="1" t="s">
        <v>96</v>
      </c>
      <c r="D61" s="56" t="s">
        <v>114</v>
      </c>
      <c r="E61" s="57"/>
      <c r="F61" s="57"/>
      <c r="G61" s="1" t="s">
        <v>36</v>
      </c>
      <c r="H61" s="1" t="s">
        <v>23</v>
      </c>
      <c r="I61" s="43" t="s">
        <v>115</v>
      </c>
      <c r="J61" s="36">
        <v>15.33</v>
      </c>
    </row>
    <row r="62" spans="1:10">
      <c r="B62" s="32" t="s">
        <v>59</v>
      </c>
      <c r="C62" s="2" t="s">
        <v>99</v>
      </c>
      <c r="D62" s="51" t="s">
        <v>116</v>
      </c>
      <c r="E62" s="50"/>
      <c r="F62" s="50"/>
      <c r="G62" s="2" t="s">
        <v>36</v>
      </c>
      <c r="H62" s="2" t="s">
        <v>23</v>
      </c>
      <c r="I62" s="42" t="s">
        <v>117</v>
      </c>
      <c r="J62" s="14">
        <v>61.96</v>
      </c>
    </row>
    <row r="63" spans="1:10">
      <c r="A63" s="1"/>
      <c r="B63" s="35" t="s">
        <v>59</v>
      </c>
      <c r="C63" s="1" t="s">
        <v>102</v>
      </c>
      <c r="D63" s="56" t="s">
        <v>118</v>
      </c>
      <c r="E63" s="57"/>
      <c r="F63" s="57"/>
      <c r="G63" s="1" t="s">
        <v>36</v>
      </c>
      <c r="H63" s="1" t="s">
        <v>23</v>
      </c>
      <c r="I63" s="43" t="s">
        <v>119</v>
      </c>
      <c r="J63" s="36">
        <v>29.23</v>
      </c>
    </row>
    <row r="64" spans="1:10">
      <c r="B64" s="32" t="s">
        <v>60</v>
      </c>
      <c r="C64" s="2" t="s">
        <v>94</v>
      </c>
      <c r="D64" s="51" t="s">
        <v>68</v>
      </c>
      <c r="E64" s="50"/>
      <c r="F64" s="50"/>
      <c r="G64" s="2" t="s">
        <v>36</v>
      </c>
      <c r="H64" s="2" t="s">
        <v>23</v>
      </c>
      <c r="I64" s="42" t="s">
        <v>70</v>
      </c>
      <c r="J64" s="14">
        <v>38.1</v>
      </c>
    </row>
    <row r="65" spans="1:10">
      <c r="A65" s="1"/>
      <c r="B65" s="35" t="s">
        <v>60</v>
      </c>
      <c r="C65" s="1" t="s">
        <v>96</v>
      </c>
      <c r="D65" s="56" t="s">
        <v>114</v>
      </c>
      <c r="E65" s="57"/>
      <c r="F65" s="57"/>
      <c r="G65" s="1" t="s">
        <v>36</v>
      </c>
      <c r="H65" s="1" t="s">
        <v>23</v>
      </c>
      <c r="I65" s="43" t="s">
        <v>120</v>
      </c>
      <c r="J65" s="36">
        <v>15.44</v>
      </c>
    </row>
    <row r="66" spans="1:10">
      <c r="B66" s="32" t="s">
        <v>60</v>
      </c>
      <c r="C66" s="2" t="s">
        <v>99</v>
      </c>
      <c r="D66" s="51" t="s">
        <v>116</v>
      </c>
      <c r="E66" s="50"/>
      <c r="F66" s="50"/>
      <c r="G66" s="2" t="s">
        <v>36</v>
      </c>
      <c r="H66" s="2" t="s">
        <v>23</v>
      </c>
      <c r="I66" s="42" t="s">
        <v>121</v>
      </c>
      <c r="J66" s="14">
        <v>62.25</v>
      </c>
    </row>
    <row r="67" spans="1:10">
      <c r="A67" s="1"/>
      <c r="B67" s="35" t="s">
        <v>60</v>
      </c>
      <c r="C67" s="1" t="s">
        <v>102</v>
      </c>
      <c r="D67" s="56" t="s">
        <v>118</v>
      </c>
      <c r="E67" s="57"/>
      <c r="F67" s="57"/>
      <c r="G67" s="1" t="s">
        <v>36</v>
      </c>
      <c r="H67" s="1" t="s">
        <v>23</v>
      </c>
      <c r="I67" s="43" t="s">
        <v>122</v>
      </c>
      <c r="J67" s="36">
        <v>29.75</v>
      </c>
    </row>
    <row r="68" spans="1:10">
      <c r="B68" s="32" t="s">
        <v>61</v>
      </c>
      <c r="C68" s="2" t="s">
        <v>94</v>
      </c>
      <c r="D68" s="51" t="s">
        <v>68</v>
      </c>
      <c r="E68" s="50"/>
      <c r="F68" s="50"/>
      <c r="G68" s="2" t="s">
        <v>36</v>
      </c>
      <c r="H68" s="2" t="s">
        <v>23</v>
      </c>
      <c r="I68" s="42" t="s">
        <v>69</v>
      </c>
      <c r="J68" s="14">
        <v>-37.99</v>
      </c>
    </row>
    <row r="69" spans="1:10">
      <c r="A69" s="1"/>
      <c r="B69" s="35" t="s">
        <v>61</v>
      </c>
      <c r="C69" s="1" t="s">
        <v>94</v>
      </c>
      <c r="D69" s="56" t="s">
        <v>68</v>
      </c>
      <c r="E69" s="57"/>
      <c r="F69" s="57"/>
      <c r="G69" s="1" t="s">
        <v>36</v>
      </c>
      <c r="H69" s="1" t="s">
        <v>23</v>
      </c>
      <c r="I69" s="43" t="s">
        <v>70</v>
      </c>
      <c r="J69" s="36">
        <v>-38.1</v>
      </c>
    </row>
    <row r="70" spans="1:10">
      <c r="B70" s="32" t="s">
        <v>65</v>
      </c>
      <c r="C70" s="2" t="s">
        <v>96</v>
      </c>
      <c r="D70" s="51" t="s">
        <v>114</v>
      </c>
      <c r="E70" s="50"/>
      <c r="F70" s="50"/>
      <c r="G70" s="2" t="s">
        <v>36</v>
      </c>
      <c r="H70" s="2" t="s">
        <v>23</v>
      </c>
      <c r="I70" s="42" t="s">
        <v>123</v>
      </c>
      <c r="J70" s="14">
        <v>15.34</v>
      </c>
    </row>
    <row r="71" spans="1:10">
      <c r="A71" s="1"/>
      <c r="B71" s="35" t="s">
        <v>65</v>
      </c>
      <c r="C71" s="1" t="s">
        <v>99</v>
      </c>
      <c r="D71" s="56" t="s">
        <v>116</v>
      </c>
      <c r="E71" s="57"/>
      <c r="F71" s="57"/>
      <c r="G71" s="1" t="s">
        <v>36</v>
      </c>
      <c r="H71" s="1" t="s">
        <v>23</v>
      </c>
      <c r="I71" s="43" t="s">
        <v>124</v>
      </c>
      <c r="J71" s="36">
        <v>61.18</v>
      </c>
    </row>
    <row r="72" spans="1:10">
      <c r="B72" s="32" t="s">
        <v>65</v>
      </c>
      <c r="C72" s="2" t="s">
        <v>102</v>
      </c>
      <c r="D72" s="51" t="s">
        <v>118</v>
      </c>
      <c r="E72" s="50"/>
      <c r="F72" s="50"/>
      <c r="G72" s="2" t="s">
        <v>36</v>
      </c>
      <c r="H72" s="2" t="s">
        <v>23</v>
      </c>
      <c r="I72" s="42" t="s">
        <v>125</v>
      </c>
      <c r="J72" s="14">
        <v>29.28</v>
      </c>
    </row>
    <row r="73" spans="1:10">
      <c r="A73" s="1"/>
      <c r="B73" s="35" t="s">
        <v>66</v>
      </c>
      <c r="C73" s="1" t="s">
        <v>96</v>
      </c>
      <c r="D73" s="56" t="s">
        <v>114</v>
      </c>
      <c r="E73" s="57"/>
      <c r="F73" s="57"/>
      <c r="G73" s="1" t="s">
        <v>36</v>
      </c>
      <c r="H73" s="1" t="s">
        <v>23</v>
      </c>
      <c r="I73" s="43" t="s">
        <v>126</v>
      </c>
      <c r="J73" s="36">
        <v>15.34</v>
      </c>
    </row>
    <row r="74" spans="1:10">
      <c r="B74" s="32" t="s">
        <v>66</v>
      </c>
      <c r="C74" s="2" t="s">
        <v>99</v>
      </c>
      <c r="D74" s="51" t="s">
        <v>116</v>
      </c>
      <c r="E74" s="50"/>
      <c r="F74" s="50"/>
      <c r="G74" s="2" t="s">
        <v>36</v>
      </c>
      <c r="H74" s="2" t="s">
        <v>23</v>
      </c>
      <c r="I74" s="42" t="s">
        <v>127</v>
      </c>
      <c r="J74" s="14">
        <v>61.18</v>
      </c>
    </row>
    <row r="75" spans="1:10">
      <c r="A75" s="1"/>
      <c r="B75" s="35" t="s">
        <v>66</v>
      </c>
      <c r="C75" s="1" t="s">
        <v>102</v>
      </c>
      <c r="D75" s="56" t="s">
        <v>118</v>
      </c>
      <c r="E75" s="57"/>
      <c r="F75" s="57"/>
      <c r="G75" s="1" t="s">
        <v>36</v>
      </c>
      <c r="H75" s="1" t="s">
        <v>23</v>
      </c>
      <c r="I75" s="43" t="s">
        <v>128</v>
      </c>
      <c r="J75" s="36">
        <v>29.17</v>
      </c>
    </row>
    <row r="76" spans="1:10">
      <c r="E76" s="55" t="s">
        <v>71</v>
      </c>
      <c r="F76" s="50"/>
      <c r="G76" s="50"/>
      <c r="H76" s="50"/>
      <c r="I76" s="50"/>
      <c r="J76" s="44">
        <f>SUBTOTAL(9,J60:J75)</f>
        <v>425.45</v>
      </c>
    </row>
    <row r="78" spans="1:10">
      <c r="B78" s="32" t="s">
        <v>65</v>
      </c>
      <c r="C78" s="2" t="s">
        <v>129</v>
      </c>
      <c r="D78" s="51" t="s">
        <v>130</v>
      </c>
      <c r="E78" s="50"/>
      <c r="F78" s="50"/>
      <c r="G78" s="2" t="s">
        <v>36</v>
      </c>
      <c r="H78" s="2" t="s">
        <v>131</v>
      </c>
      <c r="I78" s="42" t="s">
        <v>132</v>
      </c>
      <c r="J78" s="14">
        <v>0.05</v>
      </c>
    </row>
    <row r="79" spans="1:10">
      <c r="A79" s="1"/>
      <c r="B79" s="35" t="s">
        <v>66</v>
      </c>
      <c r="C79" s="1" t="s">
        <v>133</v>
      </c>
      <c r="D79" s="56" t="s">
        <v>130</v>
      </c>
      <c r="E79" s="57"/>
      <c r="F79" s="57"/>
      <c r="G79" s="1" t="s">
        <v>36</v>
      </c>
      <c r="H79" s="1" t="s">
        <v>131</v>
      </c>
      <c r="I79" s="43" t="s">
        <v>134</v>
      </c>
      <c r="J79" s="36">
        <v>0.05</v>
      </c>
    </row>
    <row r="80" spans="1:10" ht="22.5" customHeight="1">
      <c r="B80" s="32" t="s">
        <v>59</v>
      </c>
      <c r="C80" s="2" t="s">
        <v>135</v>
      </c>
      <c r="D80" s="51" t="s">
        <v>136</v>
      </c>
      <c r="E80" s="50"/>
      <c r="F80" s="50"/>
      <c r="G80" s="2" t="s">
        <v>36</v>
      </c>
      <c r="H80" s="2" t="s">
        <v>81</v>
      </c>
      <c r="I80" s="42" t="s">
        <v>137</v>
      </c>
      <c r="J80" s="14">
        <v>0.05</v>
      </c>
    </row>
    <row r="81" spans="1:11" ht="22.5" customHeight="1">
      <c r="A81" s="1"/>
      <c r="B81" s="35" t="s">
        <v>65</v>
      </c>
      <c r="C81" s="1" t="s">
        <v>135</v>
      </c>
      <c r="D81" s="56" t="s">
        <v>138</v>
      </c>
      <c r="E81" s="57"/>
      <c r="F81" s="57"/>
      <c r="G81" s="1" t="s">
        <v>36</v>
      </c>
      <c r="H81" s="1" t="s">
        <v>81</v>
      </c>
      <c r="I81" s="43" t="s">
        <v>139</v>
      </c>
      <c r="J81" s="36">
        <v>0.27</v>
      </c>
    </row>
    <row r="82" spans="1:11">
      <c r="B82" s="32" t="s">
        <v>140</v>
      </c>
      <c r="C82" s="2" t="s">
        <v>141</v>
      </c>
      <c r="D82" s="51" t="s">
        <v>142</v>
      </c>
      <c r="E82" s="50"/>
      <c r="F82" s="50"/>
      <c r="G82" s="2" t="s">
        <v>36</v>
      </c>
      <c r="H82" s="2" t="s">
        <v>84</v>
      </c>
      <c r="I82" s="42" t="s">
        <v>143</v>
      </c>
      <c r="J82" s="14">
        <v>34.97</v>
      </c>
    </row>
    <row r="83" spans="1:11">
      <c r="A83" s="1"/>
      <c r="B83" s="35" t="s">
        <v>72</v>
      </c>
      <c r="C83" s="1" t="s">
        <v>144</v>
      </c>
      <c r="D83" s="56" t="s">
        <v>145</v>
      </c>
      <c r="E83" s="57"/>
      <c r="F83" s="57"/>
      <c r="G83" s="1" t="s">
        <v>36</v>
      </c>
      <c r="H83" s="1" t="s">
        <v>84</v>
      </c>
      <c r="I83" s="43" t="s">
        <v>73</v>
      </c>
      <c r="J83" s="36">
        <v>34.97</v>
      </c>
    </row>
    <row r="84" spans="1:11">
      <c r="E84" s="55" t="s">
        <v>74</v>
      </c>
      <c r="F84" s="50"/>
      <c r="G84" s="50"/>
      <c r="H84" s="50"/>
      <c r="I84" s="50"/>
      <c r="J84" s="44">
        <f>SUBTOTAL(9,J78:J83)</f>
        <v>70.36</v>
      </c>
    </row>
    <row r="86" spans="1:11">
      <c r="E86" s="55" t="s">
        <v>75</v>
      </c>
      <c r="F86" s="50"/>
      <c r="G86" s="50"/>
      <c r="H86" s="50"/>
      <c r="I86" s="50"/>
      <c r="J86" s="40">
        <f>SUBTOTAL(9,J42:J85)</f>
        <v>6329.1700000000019</v>
      </c>
    </row>
    <row r="88" spans="1:11">
      <c r="B88" s="45" t="s">
        <v>0</v>
      </c>
      <c r="C88" s="48" t="s">
        <v>146</v>
      </c>
      <c r="D88" s="45"/>
      <c r="E88" s="45"/>
      <c r="F88" s="45"/>
      <c r="G88" s="45"/>
      <c r="H88" s="45"/>
      <c r="I88" s="45"/>
      <c r="J88" s="46" t="s">
        <v>1</v>
      </c>
      <c r="K88" s="47" t="s">
        <v>2</v>
      </c>
    </row>
    <row r="89" spans="1:11">
      <c r="B89" s="2" t="s">
        <v>3</v>
      </c>
      <c r="C89" s="5" t="s">
        <v>4</v>
      </c>
      <c r="J89" s="4" t="s">
        <v>5</v>
      </c>
      <c r="K89" s="6">
        <v>0</v>
      </c>
    </row>
    <row r="90" spans="1:11">
      <c r="B90" s="2" t="s">
        <v>6</v>
      </c>
      <c r="C90" s="3" t="s">
        <v>77</v>
      </c>
    </row>
    <row r="91" spans="1:11">
      <c r="B91" s="2" t="s">
        <v>7</v>
      </c>
      <c r="C91" s="7" t="s">
        <v>8</v>
      </c>
    </row>
    <row r="92" spans="1:11">
      <c r="B92" s="2" t="s">
        <v>9</v>
      </c>
      <c r="C92" s="5" t="s">
        <v>10</v>
      </c>
    </row>
    <row r="94" spans="1:11">
      <c r="B94" s="3" t="s">
        <v>11</v>
      </c>
      <c r="C94" s="51"/>
      <c r="D94" s="51"/>
      <c r="E94" s="51"/>
      <c r="F94" s="51"/>
      <c r="G94" s="51"/>
      <c r="H94" s="51"/>
      <c r="I94" s="51"/>
      <c r="J94" s="51"/>
      <c r="K94" s="51"/>
    </row>
    <row r="96" spans="1:11" ht="15.6">
      <c r="B96" s="49" t="s">
        <v>12</v>
      </c>
      <c r="C96" s="52"/>
      <c r="D96" s="52"/>
      <c r="E96" s="52"/>
      <c r="F96" s="52"/>
      <c r="G96" s="52"/>
      <c r="H96" s="52"/>
      <c r="I96" s="52"/>
      <c r="J96" s="52"/>
      <c r="K96" s="52"/>
    </row>
    <row r="98" spans="1:12" ht="21.9" customHeight="1">
      <c r="G98" s="11" t="s">
        <v>13</v>
      </c>
      <c r="H98" s="12" t="s">
        <v>14</v>
      </c>
      <c r="I98" s="12" t="s">
        <v>15</v>
      </c>
      <c r="J98" s="12" t="s">
        <v>16</v>
      </c>
      <c r="K98" s="13" t="s">
        <v>17</v>
      </c>
      <c r="L98" s="8"/>
    </row>
    <row r="99" spans="1:12">
      <c r="G99" s="15">
        <f>SUBTOTAL(9,G101:G105)</f>
        <v>8159.78</v>
      </c>
      <c r="H99" s="16">
        <f>SUBTOTAL(9,H101:H105)</f>
        <v>2792.78</v>
      </c>
      <c r="I99" s="16">
        <f>SUBTOTAL(9,I101:I105)</f>
        <v>2792.78</v>
      </c>
      <c r="J99" s="16">
        <f>SUBTOTAL(9,J101:J105)</f>
        <v>5247.8</v>
      </c>
      <c r="K99" s="17">
        <f>SUBTOTAL(9,K101:K105)</f>
        <v>119.20000000000002</v>
      </c>
    </row>
    <row r="100" spans="1:12">
      <c r="G100" s="26"/>
      <c r="H100" s="26"/>
      <c r="I100" s="26"/>
      <c r="J100" s="26"/>
      <c r="K100" s="26"/>
      <c r="L100" s="26"/>
    </row>
    <row r="101" spans="1:12" ht="23.25" customHeight="1">
      <c r="A101" s="19"/>
      <c r="B101" s="19"/>
      <c r="C101" s="21" t="s">
        <v>18</v>
      </c>
      <c r="D101" s="53" t="s">
        <v>19</v>
      </c>
      <c r="E101" s="54"/>
      <c r="F101" s="19"/>
      <c r="G101" s="22" t="s">
        <v>13</v>
      </c>
      <c r="H101" s="23" t="s">
        <v>20</v>
      </c>
      <c r="I101" s="23" t="s">
        <v>15</v>
      </c>
      <c r="J101" s="23" t="s">
        <v>16</v>
      </c>
      <c r="K101" s="23" t="s">
        <v>17</v>
      </c>
      <c r="L101" s="24"/>
    </row>
    <row r="102" spans="1:12">
      <c r="C102" s="25" t="s">
        <v>21</v>
      </c>
      <c r="D102" s="25" t="s">
        <v>22</v>
      </c>
      <c r="G102" s="14">
        <v>7967</v>
      </c>
      <c r="H102" s="14">
        <v>2600</v>
      </c>
      <c r="I102" s="14">
        <v>2600</v>
      </c>
      <c r="J102" s="14">
        <v>5200</v>
      </c>
      <c r="K102" s="14">
        <f>G102-J102-I102</f>
        <v>167</v>
      </c>
    </row>
    <row r="103" spans="1:12">
      <c r="C103" s="25" t="s">
        <v>23</v>
      </c>
      <c r="D103" s="25" t="s">
        <v>24</v>
      </c>
      <c r="G103" s="14">
        <v>192.78</v>
      </c>
      <c r="H103" s="14">
        <v>192.78</v>
      </c>
      <c r="I103" s="14">
        <v>192.78</v>
      </c>
      <c r="J103" s="14">
        <v>47.8</v>
      </c>
      <c r="K103" s="14">
        <f>G103-J103-I103</f>
        <v>-47.799999999999983</v>
      </c>
    </row>
    <row r="104" spans="1:12">
      <c r="E104" s="18" t="s">
        <v>27</v>
      </c>
      <c r="G104" s="27">
        <f>SUBTOTAL(9,G102:G103)</f>
        <v>8159.78</v>
      </c>
      <c r="H104" s="27">
        <f>SUBTOTAL(9,H102:H103)</f>
        <v>2792.78</v>
      </c>
      <c r="I104" s="27">
        <f>SUBTOTAL(9,I102:I103)</f>
        <v>2792.78</v>
      </c>
      <c r="J104" s="27">
        <f>SUBTOTAL(9,J102:J103)</f>
        <v>5247.8</v>
      </c>
      <c r="K104" s="27">
        <f>SUBTOTAL(9,K102:K103)</f>
        <v>119.20000000000002</v>
      </c>
    </row>
    <row r="106" spans="1:12">
      <c r="A106" s="3"/>
      <c r="B106" s="3"/>
      <c r="C106" s="3"/>
      <c r="D106" s="3"/>
      <c r="E106" s="18" t="s">
        <v>28</v>
      </c>
      <c r="F106" s="3"/>
      <c r="G106" s="28">
        <f>SUBTOTAL(9,G101:G105)</f>
        <v>8159.78</v>
      </c>
      <c r="H106" s="28">
        <f>SUBTOTAL(9,H101:H105)</f>
        <v>2792.78</v>
      </c>
      <c r="I106" s="28">
        <f>SUBTOTAL(9,I101:I105)</f>
        <v>2792.78</v>
      </c>
      <c r="J106" s="28">
        <f>SUBTOTAL(9,J101:J105)</f>
        <v>5247.8</v>
      </c>
      <c r="K106" s="28">
        <f>SUBTOTAL(9,K101:K105)</f>
        <v>119.20000000000002</v>
      </c>
      <c r="L106" s="3"/>
    </row>
    <row r="108" spans="1:12" ht="15.75" customHeight="1">
      <c r="A108" s="9"/>
      <c r="B108" s="49" t="s">
        <v>29</v>
      </c>
      <c r="C108" s="49"/>
      <c r="D108" s="49"/>
      <c r="E108" s="49"/>
      <c r="F108" s="49"/>
      <c r="G108" s="49"/>
      <c r="H108" s="49"/>
      <c r="I108" s="49"/>
      <c r="J108" s="49"/>
      <c r="K108" s="49"/>
      <c r="L108" s="9"/>
    </row>
    <row r="110" spans="1:12" ht="22.5" customHeight="1">
      <c r="B110" s="21" t="s">
        <v>30</v>
      </c>
      <c r="C110" s="21" t="s">
        <v>18</v>
      </c>
      <c r="D110" s="21" t="s">
        <v>45</v>
      </c>
      <c r="E110" s="20" t="s">
        <v>46</v>
      </c>
      <c r="F110" s="30" t="s">
        <v>47</v>
      </c>
      <c r="G110" s="30" t="s">
        <v>48</v>
      </c>
      <c r="H110" s="20" t="s">
        <v>49</v>
      </c>
      <c r="I110" s="10" t="s">
        <v>34</v>
      </c>
      <c r="J110" s="31" t="s">
        <v>35</v>
      </c>
      <c r="K110" s="10" t="s">
        <v>16</v>
      </c>
      <c r="L110" s="8"/>
    </row>
    <row r="111" spans="1:12" ht="20.399999999999999">
      <c r="B111" s="2" t="s">
        <v>36</v>
      </c>
      <c r="C111" s="2" t="s">
        <v>90</v>
      </c>
      <c r="D111" s="8" t="s">
        <v>147</v>
      </c>
      <c r="E111" s="39">
        <v>1</v>
      </c>
      <c r="F111" s="9" t="s">
        <v>39</v>
      </c>
      <c r="G111" s="9" t="s">
        <v>50</v>
      </c>
      <c r="H111" s="14">
        <v>650</v>
      </c>
      <c r="I111" s="14">
        <v>7800</v>
      </c>
      <c r="J111" s="14">
        <v>2600</v>
      </c>
      <c r="K111" s="14">
        <v>5200</v>
      </c>
    </row>
    <row r="112" spans="1:12" ht="20.399999999999999">
      <c r="A112" s="1"/>
      <c r="B112" s="1" t="s">
        <v>36</v>
      </c>
      <c r="C112" s="1" t="s">
        <v>23</v>
      </c>
      <c r="D112" s="33" t="s">
        <v>147</v>
      </c>
      <c r="E112" s="38">
        <v>1</v>
      </c>
      <c r="F112" s="34" t="s">
        <v>39</v>
      </c>
      <c r="G112" s="34" t="s">
        <v>50</v>
      </c>
      <c r="H112" s="36"/>
      <c r="I112" s="36">
        <v>0</v>
      </c>
      <c r="J112" s="36">
        <v>192.78</v>
      </c>
      <c r="K112" s="36">
        <v>47.8</v>
      </c>
    </row>
    <row r="113" spans="1:26">
      <c r="G113" s="55" t="s">
        <v>53</v>
      </c>
      <c r="H113" s="50"/>
      <c r="I113" s="40">
        <f>SUBTOTAL(9,I109:I112)</f>
        <v>7800</v>
      </c>
      <c r="J113" s="40">
        <f>SUBTOTAL(9,J109:J112)</f>
        <v>2792.78</v>
      </c>
      <c r="K113" s="40">
        <f>SUBTOTAL(9,K109:K112)</f>
        <v>5247.8</v>
      </c>
    </row>
    <row r="115" spans="1:26" ht="15.75" customHeight="1">
      <c r="A115" s="9"/>
      <c r="B115" s="49" t="s">
        <v>54</v>
      </c>
      <c r="C115" s="49"/>
      <c r="D115" s="49"/>
      <c r="E115" s="49"/>
      <c r="F115" s="49"/>
      <c r="G115" s="49"/>
      <c r="H115" s="49"/>
      <c r="I115" s="49"/>
      <c r="J115" s="49"/>
      <c r="K115" s="4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20.399999999999999">
      <c r="B116" s="30" t="s">
        <v>55</v>
      </c>
      <c r="C116" s="41" t="s">
        <v>56</v>
      </c>
      <c r="D116" s="21" t="s">
        <v>31</v>
      </c>
      <c r="E116" s="29"/>
      <c r="F116" s="29"/>
      <c r="G116" s="21" t="s">
        <v>30</v>
      </c>
      <c r="H116" s="21" t="s">
        <v>18</v>
      </c>
      <c r="I116" s="20" t="s">
        <v>57</v>
      </c>
      <c r="J116" s="10" t="s">
        <v>58</v>
      </c>
    </row>
    <row r="117" spans="1:26">
      <c r="B117" s="32" t="s">
        <v>60</v>
      </c>
      <c r="C117" s="2" t="s">
        <v>148</v>
      </c>
      <c r="D117" s="51" t="s">
        <v>149</v>
      </c>
      <c r="E117" s="50"/>
      <c r="F117" s="50"/>
      <c r="G117" s="2" t="s">
        <v>36</v>
      </c>
      <c r="H117" s="2" t="s">
        <v>90</v>
      </c>
      <c r="I117" s="42" t="s">
        <v>150</v>
      </c>
      <c r="J117" s="14">
        <v>1300</v>
      </c>
    </row>
    <row r="118" spans="1:26">
      <c r="A118" s="1"/>
      <c r="B118" s="35" t="s">
        <v>65</v>
      </c>
      <c r="C118" s="1" t="s">
        <v>148</v>
      </c>
      <c r="D118" s="56" t="s">
        <v>149</v>
      </c>
      <c r="E118" s="57"/>
      <c r="F118" s="57"/>
      <c r="G118" s="1" t="s">
        <v>36</v>
      </c>
      <c r="H118" s="1" t="s">
        <v>90</v>
      </c>
      <c r="I118" s="43" t="s">
        <v>151</v>
      </c>
      <c r="J118" s="36">
        <v>650</v>
      </c>
    </row>
    <row r="119" spans="1:26">
      <c r="B119" s="32" t="s">
        <v>66</v>
      </c>
      <c r="C119" s="2" t="s">
        <v>148</v>
      </c>
      <c r="D119" s="51" t="s">
        <v>149</v>
      </c>
      <c r="E119" s="50"/>
      <c r="F119" s="50"/>
      <c r="G119" s="2" t="s">
        <v>36</v>
      </c>
      <c r="H119" s="2" t="s">
        <v>90</v>
      </c>
      <c r="I119" s="42" t="s">
        <v>152</v>
      </c>
      <c r="J119" s="14">
        <v>650</v>
      </c>
    </row>
    <row r="120" spans="1:26">
      <c r="E120" s="55" t="s">
        <v>67</v>
      </c>
      <c r="F120" s="50"/>
      <c r="G120" s="50"/>
      <c r="H120" s="50"/>
      <c r="I120" s="50"/>
      <c r="J120" s="44">
        <f>SUBTOTAL(9,J117:J119)</f>
        <v>2600</v>
      </c>
    </row>
    <row r="122" spans="1:26">
      <c r="B122" s="32" t="s">
        <v>60</v>
      </c>
      <c r="C122" s="2" t="s">
        <v>148</v>
      </c>
      <c r="D122" s="51" t="s">
        <v>153</v>
      </c>
      <c r="E122" s="50"/>
      <c r="F122" s="50"/>
      <c r="G122" s="2" t="s">
        <v>36</v>
      </c>
      <c r="H122" s="2" t="s">
        <v>23</v>
      </c>
      <c r="I122" s="42" t="s">
        <v>154</v>
      </c>
      <c r="J122" s="14">
        <v>97.18</v>
      </c>
    </row>
    <row r="123" spans="1:26">
      <c r="A123" s="1"/>
      <c r="B123" s="35" t="s">
        <v>65</v>
      </c>
      <c r="C123" s="1" t="s">
        <v>148</v>
      </c>
      <c r="D123" s="56" t="s">
        <v>153</v>
      </c>
      <c r="E123" s="57"/>
      <c r="F123" s="57"/>
      <c r="G123" s="1" t="s">
        <v>36</v>
      </c>
      <c r="H123" s="1" t="s">
        <v>23</v>
      </c>
      <c r="I123" s="43" t="s">
        <v>155</v>
      </c>
      <c r="J123" s="36">
        <v>47.8</v>
      </c>
    </row>
    <row r="124" spans="1:26">
      <c r="B124" s="32" t="s">
        <v>66</v>
      </c>
      <c r="C124" s="2" t="s">
        <v>148</v>
      </c>
      <c r="D124" s="51" t="s">
        <v>153</v>
      </c>
      <c r="E124" s="50"/>
      <c r="F124" s="50"/>
      <c r="G124" s="2" t="s">
        <v>36</v>
      </c>
      <c r="H124" s="2" t="s">
        <v>23</v>
      </c>
      <c r="I124" s="42" t="s">
        <v>156</v>
      </c>
      <c r="J124" s="14">
        <v>47.8</v>
      </c>
    </row>
    <row r="125" spans="1:26">
      <c r="E125" s="55" t="s">
        <v>71</v>
      </c>
      <c r="F125" s="50"/>
      <c r="G125" s="50"/>
      <c r="H125" s="50"/>
      <c r="I125" s="50"/>
      <c r="J125" s="44">
        <f>SUBTOTAL(9,J122:J124)</f>
        <v>192.78000000000003</v>
      </c>
    </row>
    <row r="127" spans="1:26">
      <c r="E127" s="55" t="s">
        <v>75</v>
      </c>
      <c r="F127" s="50"/>
      <c r="G127" s="50"/>
      <c r="H127" s="50"/>
      <c r="I127" s="50"/>
      <c r="J127" s="40">
        <f>SUBTOTAL(9,J117:J126)</f>
        <v>2792.78</v>
      </c>
    </row>
    <row r="129" spans="1:12">
      <c r="B129" s="45" t="s">
        <v>0</v>
      </c>
      <c r="C129" s="48" t="s">
        <v>157</v>
      </c>
      <c r="D129" s="45"/>
      <c r="E129" s="45"/>
      <c r="F129" s="45"/>
      <c r="G129" s="45"/>
      <c r="H129" s="45"/>
      <c r="I129" s="45"/>
      <c r="J129" s="46" t="s">
        <v>1</v>
      </c>
      <c r="K129" s="47" t="s">
        <v>2</v>
      </c>
    </row>
    <row r="130" spans="1:12">
      <c r="B130" s="2" t="s">
        <v>3</v>
      </c>
      <c r="C130" s="5" t="s">
        <v>4</v>
      </c>
      <c r="J130" s="4" t="s">
        <v>5</v>
      </c>
      <c r="K130" s="6">
        <v>0</v>
      </c>
    </row>
    <row r="131" spans="1:12">
      <c r="B131" s="2" t="s">
        <v>6</v>
      </c>
      <c r="C131" s="3" t="s">
        <v>77</v>
      </c>
    </row>
    <row r="132" spans="1:12">
      <c r="B132" s="2" t="s">
        <v>7</v>
      </c>
      <c r="C132" s="7" t="s">
        <v>8</v>
      </c>
    </row>
    <row r="133" spans="1:12">
      <c r="B133" s="2" t="s">
        <v>9</v>
      </c>
      <c r="C133" s="5" t="s">
        <v>10</v>
      </c>
    </row>
    <row r="135" spans="1:12" ht="22.5" customHeight="1">
      <c r="B135" s="3" t="s">
        <v>11</v>
      </c>
      <c r="C135" s="51" t="s">
        <v>158</v>
      </c>
      <c r="D135" s="51"/>
      <c r="E135" s="51"/>
      <c r="F135" s="51"/>
      <c r="G135" s="51"/>
      <c r="H135" s="51"/>
      <c r="I135" s="51"/>
      <c r="J135" s="51"/>
      <c r="K135" s="51"/>
    </row>
    <row r="137" spans="1:12" ht="15.6">
      <c r="B137" s="49" t="s">
        <v>12</v>
      </c>
      <c r="C137" s="52"/>
      <c r="D137" s="52"/>
      <c r="E137" s="52"/>
      <c r="F137" s="52"/>
      <c r="G137" s="52"/>
      <c r="H137" s="52"/>
      <c r="I137" s="52"/>
      <c r="J137" s="52"/>
      <c r="K137" s="52"/>
    </row>
    <row r="139" spans="1:12" ht="21.9" customHeight="1">
      <c r="G139" s="11" t="s">
        <v>13</v>
      </c>
      <c r="H139" s="12" t="s">
        <v>14</v>
      </c>
      <c r="I139" s="12" t="s">
        <v>15</v>
      </c>
      <c r="J139" s="12" t="s">
        <v>16</v>
      </c>
      <c r="K139" s="13" t="s">
        <v>17</v>
      </c>
      <c r="L139" s="8"/>
    </row>
    <row r="140" spans="1:12">
      <c r="G140" s="15">
        <f>SUBTOTAL(9,G142:G146)</f>
        <v>132257.35999999999</v>
      </c>
      <c r="H140" s="16">
        <f>SUBTOTAL(9,H142:H146)</f>
        <v>3247.19</v>
      </c>
      <c r="I140" s="16">
        <f>SUBTOTAL(9,I142:I146)</f>
        <v>3247.19</v>
      </c>
      <c r="J140" s="16">
        <f>SUBTOTAL(9,J142:J146)</f>
        <v>6314.35</v>
      </c>
      <c r="K140" s="17">
        <f>SUBTOTAL(9,K142:K146)</f>
        <v>122695.81999999998</v>
      </c>
    </row>
    <row r="141" spans="1:12">
      <c r="G141" s="26"/>
      <c r="H141" s="26"/>
      <c r="I141" s="26"/>
      <c r="J141" s="26"/>
      <c r="K141" s="26"/>
      <c r="L141" s="26"/>
    </row>
    <row r="142" spans="1:12" ht="23.25" customHeight="1">
      <c r="A142" s="19"/>
      <c r="B142" s="19"/>
      <c r="C142" s="21" t="s">
        <v>18</v>
      </c>
      <c r="D142" s="53" t="s">
        <v>19</v>
      </c>
      <c r="E142" s="54"/>
      <c r="F142" s="19"/>
      <c r="G142" s="22" t="s">
        <v>13</v>
      </c>
      <c r="H142" s="23" t="s">
        <v>20</v>
      </c>
      <c r="I142" s="23" t="s">
        <v>15</v>
      </c>
      <c r="J142" s="23" t="s">
        <v>16</v>
      </c>
      <c r="K142" s="23" t="s">
        <v>17</v>
      </c>
      <c r="L142" s="24"/>
    </row>
    <row r="143" spans="1:12">
      <c r="C143" s="25" t="s">
        <v>159</v>
      </c>
      <c r="D143" s="25" t="s">
        <v>160</v>
      </c>
      <c r="G143" s="14">
        <v>132257.35999999999</v>
      </c>
      <c r="H143" s="14">
        <v>0</v>
      </c>
      <c r="I143" s="14">
        <v>0</v>
      </c>
      <c r="J143" s="14">
        <v>0</v>
      </c>
      <c r="K143" s="14">
        <f>G143-J143-I143</f>
        <v>132257.35999999999</v>
      </c>
    </row>
    <row r="144" spans="1:12">
      <c r="C144" s="25" t="s">
        <v>25</v>
      </c>
      <c r="D144" s="25" t="s">
        <v>26</v>
      </c>
      <c r="G144" s="14">
        <v>0</v>
      </c>
      <c r="H144" s="14">
        <v>3247.19</v>
      </c>
      <c r="I144" s="14">
        <v>3247.19</v>
      </c>
      <c r="J144" s="14">
        <v>6314.35</v>
      </c>
      <c r="K144" s="14">
        <f>G144-J144-I144</f>
        <v>-9561.5400000000009</v>
      </c>
    </row>
    <row r="145" spans="1:26">
      <c r="E145" s="18" t="s">
        <v>27</v>
      </c>
      <c r="G145" s="27">
        <f>SUBTOTAL(9,G143:G144)</f>
        <v>132257.35999999999</v>
      </c>
      <c r="H145" s="27">
        <f>SUBTOTAL(9,H143:H144)</f>
        <v>3247.19</v>
      </c>
      <c r="I145" s="27">
        <f>SUBTOTAL(9,I143:I144)</f>
        <v>3247.19</v>
      </c>
      <c r="J145" s="27">
        <f>SUBTOTAL(9,J143:J144)</f>
        <v>6314.35</v>
      </c>
      <c r="K145" s="27">
        <f>SUBTOTAL(9,K143:K144)</f>
        <v>122695.81999999998</v>
      </c>
    </row>
    <row r="147" spans="1:26">
      <c r="A147" s="3"/>
      <c r="B147" s="3"/>
      <c r="C147" s="3"/>
      <c r="D147" s="3"/>
      <c r="E147" s="18" t="s">
        <v>28</v>
      </c>
      <c r="F147" s="3"/>
      <c r="G147" s="28">
        <f>SUBTOTAL(9,G142:G146)</f>
        <v>132257.35999999999</v>
      </c>
      <c r="H147" s="28">
        <f>SUBTOTAL(9,H142:H146)</f>
        <v>3247.19</v>
      </c>
      <c r="I147" s="28">
        <f>SUBTOTAL(9,I142:I146)</f>
        <v>3247.19</v>
      </c>
      <c r="J147" s="28">
        <f>SUBTOTAL(9,J142:J146)</f>
        <v>6314.35</v>
      </c>
      <c r="K147" s="28">
        <f>SUBTOTAL(9,K142:K146)</f>
        <v>122695.81999999998</v>
      </c>
      <c r="L147" s="3"/>
    </row>
    <row r="149" spans="1:26" ht="15.75" customHeight="1">
      <c r="A149" s="9"/>
      <c r="B149" s="49" t="s">
        <v>29</v>
      </c>
      <c r="C149" s="49"/>
      <c r="D149" s="49"/>
      <c r="E149" s="49"/>
      <c r="F149" s="49"/>
      <c r="G149" s="49"/>
      <c r="H149" s="49"/>
      <c r="I149" s="49"/>
      <c r="J149" s="49"/>
      <c r="K149" s="49"/>
      <c r="L149" s="9"/>
    </row>
    <row r="150" spans="1:26" ht="22.5" customHeight="1">
      <c r="B150" s="21" t="s">
        <v>30</v>
      </c>
      <c r="C150" s="21" t="s">
        <v>18</v>
      </c>
      <c r="D150" s="21" t="s">
        <v>31</v>
      </c>
      <c r="E150" s="29"/>
      <c r="F150" s="30" t="s">
        <v>32</v>
      </c>
      <c r="G150" s="21" t="s">
        <v>33</v>
      </c>
      <c r="H150" s="29"/>
      <c r="I150" s="10" t="s">
        <v>34</v>
      </c>
      <c r="J150" s="31" t="s">
        <v>35</v>
      </c>
      <c r="K150" s="10" t="s">
        <v>16</v>
      </c>
      <c r="L150" s="8"/>
    </row>
    <row r="151" spans="1:26" ht="30.6">
      <c r="B151" s="2" t="s">
        <v>36</v>
      </c>
      <c r="C151" s="2" t="s">
        <v>161</v>
      </c>
      <c r="D151" s="8" t="s">
        <v>162</v>
      </c>
      <c r="F151" s="32" t="s">
        <v>39</v>
      </c>
      <c r="G151" s="2" t="s">
        <v>163</v>
      </c>
      <c r="I151" s="14">
        <v>13000</v>
      </c>
      <c r="J151" s="14">
        <v>3247.19</v>
      </c>
      <c r="K151" s="14">
        <v>9752.81</v>
      </c>
    </row>
    <row r="152" spans="1:26">
      <c r="G152" s="55" t="s">
        <v>53</v>
      </c>
      <c r="H152" s="50"/>
      <c r="I152" s="40">
        <f>SUBTOTAL(9,I151:I151)</f>
        <v>13000</v>
      </c>
      <c r="J152" s="40">
        <f>SUBTOTAL(9,J151:J151)</f>
        <v>3247.19</v>
      </c>
      <c r="K152" s="40">
        <f>SUBTOTAL(9,K151:K151)</f>
        <v>9752.81</v>
      </c>
    </row>
    <row r="154" spans="1:26" ht="15.75" customHeight="1">
      <c r="A154" s="9"/>
      <c r="B154" s="49" t="s">
        <v>54</v>
      </c>
      <c r="C154" s="49"/>
      <c r="D154" s="49"/>
      <c r="E154" s="49"/>
      <c r="F154" s="49"/>
      <c r="G154" s="49"/>
      <c r="H154" s="49"/>
      <c r="I154" s="49"/>
      <c r="J154" s="49"/>
      <c r="K154" s="4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20.399999999999999">
      <c r="B155" s="30" t="s">
        <v>55</v>
      </c>
      <c r="C155" s="41" t="s">
        <v>56</v>
      </c>
      <c r="D155" s="21" t="s">
        <v>31</v>
      </c>
      <c r="E155" s="29"/>
      <c r="F155" s="29"/>
      <c r="G155" s="21" t="s">
        <v>30</v>
      </c>
      <c r="H155" s="21" t="s">
        <v>18</v>
      </c>
      <c r="I155" s="20" t="s">
        <v>57</v>
      </c>
      <c r="J155" s="10" t="s">
        <v>58</v>
      </c>
    </row>
    <row r="156" spans="1:26">
      <c r="B156" s="32" t="s">
        <v>164</v>
      </c>
      <c r="C156" s="2" t="s">
        <v>165</v>
      </c>
      <c r="D156" s="51" t="s">
        <v>182</v>
      </c>
      <c r="E156" s="50"/>
      <c r="F156" s="50"/>
      <c r="G156" s="2" t="s">
        <v>36</v>
      </c>
      <c r="H156" s="2" t="s">
        <v>161</v>
      </c>
      <c r="I156" s="42" t="s">
        <v>165</v>
      </c>
      <c r="J156" s="14">
        <v>770</v>
      </c>
    </row>
    <row r="157" spans="1:26">
      <c r="A157" s="1"/>
      <c r="B157" s="35" t="s">
        <v>166</v>
      </c>
      <c r="C157" s="1" t="s">
        <v>167</v>
      </c>
      <c r="D157" s="56" t="s">
        <v>182</v>
      </c>
      <c r="E157" s="57"/>
      <c r="F157" s="57"/>
      <c r="G157" s="1" t="s">
        <v>36</v>
      </c>
      <c r="H157" s="1" t="s">
        <v>161</v>
      </c>
      <c r="I157" s="43" t="s">
        <v>168</v>
      </c>
      <c r="J157" s="36">
        <v>1485</v>
      </c>
    </row>
    <row r="158" spans="1:26">
      <c r="B158" s="32" t="s">
        <v>169</v>
      </c>
      <c r="C158" s="2" t="s">
        <v>170</v>
      </c>
      <c r="D158" s="51" t="s">
        <v>182</v>
      </c>
      <c r="E158" s="50"/>
      <c r="F158" s="50"/>
      <c r="G158" s="2" t="s">
        <v>36</v>
      </c>
      <c r="H158" s="2" t="s">
        <v>161</v>
      </c>
      <c r="I158" s="42" t="s">
        <v>171</v>
      </c>
      <c r="J158" s="14">
        <v>2.25</v>
      </c>
    </row>
    <row r="159" spans="1:26">
      <c r="A159" s="1"/>
      <c r="B159" s="35" t="s">
        <v>169</v>
      </c>
      <c r="C159" s="1" t="s">
        <v>172</v>
      </c>
      <c r="D159" s="56" t="s">
        <v>182</v>
      </c>
      <c r="E159" s="57"/>
      <c r="F159" s="57"/>
      <c r="G159" s="1" t="s">
        <v>36</v>
      </c>
      <c r="H159" s="1" t="s">
        <v>161</v>
      </c>
      <c r="I159" s="43" t="s">
        <v>171</v>
      </c>
      <c r="J159" s="36">
        <v>229.45</v>
      </c>
    </row>
    <row r="160" spans="1:26">
      <c r="B160" s="32" t="s">
        <v>169</v>
      </c>
      <c r="C160" s="2" t="s">
        <v>173</v>
      </c>
      <c r="D160" s="51" t="s">
        <v>182</v>
      </c>
      <c r="E160" s="50"/>
      <c r="F160" s="50"/>
      <c r="G160" s="2" t="s">
        <v>36</v>
      </c>
      <c r="H160" s="2" t="s">
        <v>161</v>
      </c>
      <c r="I160" s="42" t="s">
        <v>171</v>
      </c>
      <c r="J160" s="14">
        <v>760.49</v>
      </c>
    </row>
    <row r="161" spans="2:12">
      <c r="E161" s="55" t="s">
        <v>74</v>
      </c>
      <c r="F161" s="50"/>
      <c r="G161" s="50"/>
      <c r="H161" s="50"/>
      <c r="I161" s="50"/>
      <c r="J161" s="44">
        <f>SUBTOTAL(9,J156:J160)</f>
        <v>3247.1899999999996</v>
      </c>
    </row>
    <row r="163" spans="2:12">
      <c r="E163" s="55" t="s">
        <v>75</v>
      </c>
      <c r="F163" s="50"/>
      <c r="G163" s="50"/>
      <c r="H163" s="50"/>
      <c r="I163" s="50"/>
      <c r="J163" s="40">
        <f>SUBTOTAL(9,J156:J162)</f>
        <v>3247.1899999999996</v>
      </c>
    </row>
    <row r="165" spans="2:12">
      <c r="B165" s="45" t="s">
        <v>0</v>
      </c>
      <c r="C165" s="48" t="s">
        <v>174</v>
      </c>
      <c r="D165" s="45"/>
      <c r="E165" s="45"/>
      <c r="F165" s="45"/>
      <c r="G165" s="45"/>
      <c r="H165" s="45"/>
      <c r="I165" s="45"/>
      <c r="J165" s="46" t="s">
        <v>1</v>
      </c>
      <c r="K165" s="47" t="s">
        <v>2</v>
      </c>
    </row>
    <row r="166" spans="2:12">
      <c r="B166" s="2" t="s">
        <v>3</v>
      </c>
      <c r="C166" s="5" t="s">
        <v>4</v>
      </c>
      <c r="J166" s="4" t="s">
        <v>5</v>
      </c>
      <c r="K166" s="6">
        <v>0</v>
      </c>
    </row>
    <row r="167" spans="2:12">
      <c r="B167" s="2" t="s">
        <v>6</v>
      </c>
      <c r="C167" s="3" t="s">
        <v>77</v>
      </c>
    </row>
    <row r="168" spans="2:12">
      <c r="B168" s="2" t="s">
        <v>7</v>
      </c>
      <c r="C168" s="7" t="s">
        <v>175</v>
      </c>
    </row>
    <row r="169" spans="2:12">
      <c r="B169" s="2" t="s">
        <v>9</v>
      </c>
      <c r="C169" s="5" t="s">
        <v>10</v>
      </c>
    </row>
    <row r="171" spans="2:12">
      <c r="B171" s="3" t="s">
        <v>11</v>
      </c>
      <c r="C171" s="51"/>
      <c r="D171" s="51"/>
      <c r="E171" s="51"/>
      <c r="F171" s="51"/>
      <c r="G171" s="51"/>
      <c r="H171" s="51"/>
      <c r="I171" s="51"/>
      <c r="J171" s="51"/>
      <c r="K171" s="51"/>
    </row>
    <row r="173" spans="2:12" ht="15.6">
      <c r="B173" s="49" t="s">
        <v>12</v>
      </c>
      <c r="C173" s="52"/>
      <c r="D173" s="52"/>
      <c r="E173" s="52"/>
      <c r="F173" s="52"/>
      <c r="G173" s="52"/>
      <c r="H173" s="52"/>
      <c r="I173" s="52"/>
      <c r="J173" s="52"/>
      <c r="K173" s="52"/>
    </row>
    <row r="175" spans="2:12" ht="21.9" customHeight="1">
      <c r="G175" s="11" t="s">
        <v>13</v>
      </c>
      <c r="H175" s="12" t="s">
        <v>14</v>
      </c>
      <c r="I175" s="12" t="s">
        <v>15</v>
      </c>
      <c r="J175" s="12" t="s">
        <v>16</v>
      </c>
      <c r="K175" s="13" t="s">
        <v>17</v>
      </c>
      <c r="L175" s="8"/>
    </row>
    <row r="176" spans="2:12">
      <c r="G176" s="15">
        <f>SUBTOTAL(9,G178:G181)</f>
        <v>2500</v>
      </c>
      <c r="H176" s="16">
        <f>SUBTOTAL(9,H178:H181)</f>
        <v>0</v>
      </c>
      <c r="I176" s="16">
        <f>SUBTOTAL(9,I178:I181)</f>
        <v>2500</v>
      </c>
      <c r="J176" s="16">
        <f>SUBTOTAL(9,J178:J181)</f>
        <v>0</v>
      </c>
      <c r="K176" s="17">
        <f>SUBTOTAL(9,K178:K181)</f>
        <v>0</v>
      </c>
    </row>
    <row r="177" spans="1:26">
      <c r="G177" s="26"/>
      <c r="H177" s="26"/>
      <c r="I177" s="26"/>
      <c r="J177" s="26"/>
      <c r="K177" s="26"/>
      <c r="L177" s="26"/>
    </row>
    <row r="178" spans="1:26" ht="23.25" customHeight="1">
      <c r="A178" s="19"/>
      <c r="B178" s="19"/>
      <c r="C178" s="21" t="s">
        <v>18</v>
      </c>
      <c r="D178" s="53" t="s">
        <v>19</v>
      </c>
      <c r="E178" s="54"/>
      <c r="F178" s="19"/>
      <c r="G178" s="22" t="s">
        <v>13</v>
      </c>
      <c r="H178" s="23" t="s">
        <v>20</v>
      </c>
      <c r="I178" s="23" t="s">
        <v>15</v>
      </c>
      <c r="J178" s="23" t="s">
        <v>16</v>
      </c>
      <c r="K178" s="23" t="s">
        <v>17</v>
      </c>
      <c r="L178" s="24"/>
    </row>
    <row r="179" spans="1:26">
      <c r="C179" s="25" t="s">
        <v>25</v>
      </c>
      <c r="D179" s="25" t="s">
        <v>26</v>
      </c>
      <c r="G179" s="14">
        <v>2500</v>
      </c>
      <c r="H179" s="14">
        <v>0</v>
      </c>
      <c r="I179" s="14">
        <v>2500</v>
      </c>
      <c r="J179" s="14">
        <v>0</v>
      </c>
      <c r="K179" s="14">
        <f>G179-J179-I179</f>
        <v>0</v>
      </c>
    </row>
    <row r="180" spans="1:26">
      <c r="E180" s="18" t="s">
        <v>27</v>
      </c>
      <c r="G180" s="27">
        <f>SUBTOTAL(9,G179:G179)</f>
        <v>2500</v>
      </c>
      <c r="H180" s="27">
        <f>SUBTOTAL(9,H179:H179)</f>
        <v>0</v>
      </c>
      <c r="I180" s="27">
        <f>SUBTOTAL(9,I179:I179)</f>
        <v>2500</v>
      </c>
      <c r="J180" s="27">
        <f>SUBTOTAL(9,J179:J179)</f>
        <v>0</v>
      </c>
      <c r="K180" s="27">
        <f>SUBTOTAL(9,K179:K179)</f>
        <v>0</v>
      </c>
    </row>
    <row r="182" spans="1:26">
      <c r="A182" s="3"/>
      <c r="B182" s="3"/>
      <c r="C182" s="3"/>
      <c r="D182" s="3"/>
      <c r="E182" s="18" t="s">
        <v>28</v>
      </c>
      <c r="F182" s="3"/>
      <c r="G182" s="28">
        <f>SUBTOTAL(9,G178:G181)</f>
        <v>2500</v>
      </c>
      <c r="H182" s="28">
        <f>SUBTOTAL(9,H178:H181)</f>
        <v>0</v>
      </c>
      <c r="I182" s="28">
        <f>SUBTOTAL(9,I178:I181)</f>
        <v>2500</v>
      </c>
      <c r="J182" s="28">
        <f>SUBTOTAL(9,J178:J181)</f>
        <v>0</v>
      </c>
      <c r="K182" s="28">
        <f>SUBTOTAL(9,K178:K181)</f>
        <v>0</v>
      </c>
      <c r="L182" s="3"/>
    </row>
    <row r="184" spans="1:26" ht="15.75" customHeight="1">
      <c r="A184" s="9"/>
      <c r="B184" s="49" t="s">
        <v>29</v>
      </c>
      <c r="C184" s="49"/>
      <c r="D184" s="49"/>
      <c r="E184" s="49"/>
      <c r="F184" s="49"/>
      <c r="G184" s="49"/>
      <c r="H184" s="49"/>
      <c r="I184" s="49"/>
      <c r="J184" s="49"/>
      <c r="K184" s="49"/>
      <c r="L184" s="9"/>
    </row>
    <row r="185" spans="1:26">
      <c r="B185" s="50" t="s">
        <v>176</v>
      </c>
      <c r="C185" s="50"/>
      <c r="D185" s="50"/>
      <c r="E185" s="50"/>
    </row>
    <row r="187" spans="1:26" ht="15.75" customHeight="1">
      <c r="A187" s="9"/>
      <c r="B187" s="49" t="s">
        <v>54</v>
      </c>
      <c r="C187" s="49"/>
      <c r="D187" s="49"/>
      <c r="E187" s="49"/>
      <c r="F187" s="49"/>
      <c r="G187" s="49"/>
      <c r="H187" s="49"/>
      <c r="I187" s="49"/>
      <c r="J187" s="49"/>
      <c r="K187" s="4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>
      <c r="B188" s="50" t="s">
        <v>177</v>
      </c>
      <c r="C188" s="50"/>
      <c r="D188" s="50"/>
      <c r="E188" s="50"/>
    </row>
    <row r="190" spans="1:26">
      <c r="B190" s="45" t="s">
        <v>0</v>
      </c>
      <c r="C190" s="48" t="s">
        <v>178</v>
      </c>
      <c r="D190" s="45"/>
      <c r="E190" s="45"/>
      <c r="F190" s="45"/>
      <c r="G190" s="45"/>
      <c r="H190" s="45"/>
      <c r="I190" s="45"/>
      <c r="J190" s="46" t="s">
        <v>1</v>
      </c>
      <c r="K190" s="47" t="s">
        <v>2</v>
      </c>
    </row>
    <row r="191" spans="1:26">
      <c r="B191" s="2" t="s">
        <v>3</v>
      </c>
      <c r="C191" s="5" t="s">
        <v>4</v>
      </c>
      <c r="J191" s="4" t="s">
        <v>5</v>
      </c>
      <c r="K191" s="6">
        <v>0</v>
      </c>
    </row>
    <row r="192" spans="1:26">
      <c r="B192" s="2" t="s">
        <v>6</v>
      </c>
      <c r="C192" s="3" t="s">
        <v>77</v>
      </c>
    </row>
    <row r="193" spans="1:12">
      <c r="B193" s="2" t="s">
        <v>7</v>
      </c>
      <c r="C193" s="7" t="s">
        <v>8</v>
      </c>
    </row>
    <row r="194" spans="1:12">
      <c r="B194" s="2" t="s">
        <v>9</v>
      </c>
      <c r="C194" s="5" t="s">
        <v>10</v>
      </c>
    </row>
    <row r="196" spans="1:12">
      <c r="B196" s="3" t="s">
        <v>11</v>
      </c>
      <c r="C196" s="51"/>
      <c r="D196" s="51"/>
      <c r="E196" s="51"/>
      <c r="F196" s="51"/>
      <c r="G196" s="51"/>
      <c r="H196" s="51"/>
      <c r="I196" s="51"/>
      <c r="J196" s="51"/>
      <c r="K196" s="51"/>
    </row>
    <row r="198" spans="1:12" ht="15.6">
      <c r="B198" s="49" t="s">
        <v>12</v>
      </c>
      <c r="C198" s="52"/>
      <c r="D198" s="52"/>
      <c r="E198" s="52"/>
      <c r="F198" s="52"/>
      <c r="G198" s="52"/>
      <c r="H198" s="52"/>
      <c r="I198" s="52"/>
      <c r="J198" s="52"/>
      <c r="K198" s="52"/>
    </row>
    <row r="200" spans="1:12" ht="21.9" customHeight="1">
      <c r="G200" s="11" t="s">
        <v>13</v>
      </c>
      <c r="H200" s="12" t="s">
        <v>14</v>
      </c>
      <c r="I200" s="12" t="s">
        <v>15</v>
      </c>
      <c r="J200" s="12" t="s">
        <v>16</v>
      </c>
      <c r="K200" s="13" t="s">
        <v>17</v>
      </c>
      <c r="L200" s="8"/>
    </row>
    <row r="201" spans="1:12">
      <c r="G201" s="15">
        <f>SUBTOTAL(9,G203:G206)</f>
        <v>1674</v>
      </c>
      <c r="H201" s="16">
        <f>SUBTOTAL(9,H203:H206)</f>
        <v>0</v>
      </c>
      <c r="I201" s="16">
        <f>SUBTOTAL(9,I203:I206)</f>
        <v>0</v>
      </c>
      <c r="J201" s="16">
        <f>SUBTOTAL(9,J203:J206)</f>
        <v>1674</v>
      </c>
      <c r="K201" s="17">
        <f>SUBTOTAL(9,K203:K206)</f>
        <v>0</v>
      </c>
    </row>
    <row r="202" spans="1:12">
      <c r="G202" s="26"/>
      <c r="H202" s="26"/>
      <c r="I202" s="26"/>
      <c r="J202" s="26"/>
      <c r="K202" s="26"/>
      <c r="L202" s="26"/>
    </row>
    <row r="203" spans="1:12" ht="23.25" customHeight="1">
      <c r="A203" s="19"/>
      <c r="B203" s="19"/>
      <c r="C203" s="21" t="s">
        <v>18</v>
      </c>
      <c r="D203" s="53" t="s">
        <v>19</v>
      </c>
      <c r="E203" s="54"/>
      <c r="F203" s="19"/>
      <c r="G203" s="22" t="s">
        <v>13</v>
      </c>
      <c r="H203" s="23" t="s">
        <v>20</v>
      </c>
      <c r="I203" s="23" t="s">
        <v>15</v>
      </c>
      <c r="J203" s="23" t="s">
        <v>16</v>
      </c>
      <c r="K203" s="23" t="s">
        <v>17</v>
      </c>
      <c r="L203" s="24"/>
    </row>
    <row r="204" spans="1:12">
      <c r="C204" s="25" t="s">
        <v>25</v>
      </c>
      <c r="D204" s="25" t="s">
        <v>26</v>
      </c>
      <c r="G204" s="14">
        <v>1674</v>
      </c>
      <c r="H204" s="14">
        <v>0</v>
      </c>
      <c r="I204" s="14">
        <v>0</v>
      </c>
      <c r="J204" s="14">
        <v>1674</v>
      </c>
      <c r="K204" s="14">
        <f>G204-J204-I204</f>
        <v>0</v>
      </c>
    </row>
    <row r="205" spans="1:12">
      <c r="E205" s="18" t="s">
        <v>27</v>
      </c>
      <c r="G205" s="27">
        <f>SUBTOTAL(9,G204:G204)</f>
        <v>1674</v>
      </c>
      <c r="H205" s="27">
        <f>SUBTOTAL(9,H204:H204)</f>
        <v>0</v>
      </c>
      <c r="I205" s="27">
        <f>SUBTOTAL(9,I204:I204)</f>
        <v>0</v>
      </c>
      <c r="J205" s="27">
        <f>SUBTOTAL(9,J204:J204)</f>
        <v>1674</v>
      </c>
      <c r="K205" s="27">
        <f>SUBTOTAL(9,K204:K204)</f>
        <v>0</v>
      </c>
    </row>
    <row r="207" spans="1:12">
      <c r="A207" s="3"/>
      <c r="B207" s="3"/>
      <c r="C207" s="3"/>
      <c r="D207" s="3"/>
      <c r="E207" s="18" t="s">
        <v>28</v>
      </c>
      <c r="F207" s="3"/>
      <c r="G207" s="28">
        <f>SUBTOTAL(9,G203:G206)</f>
        <v>1674</v>
      </c>
      <c r="H207" s="28">
        <f>SUBTOTAL(9,H203:H206)</f>
        <v>0</v>
      </c>
      <c r="I207" s="28">
        <f>SUBTOTAL(9,I203:I206)</f>
        <v>0</v>
      </c>
      <c r="J207" s="28">
        <f>SUBTOTAL(9,J203:J206)</f>
        <v>1674</v>
      </c>
      <c r="K207" s="28">
        <f>SUBTOTAL(9,K203:K206)</f>
        <v>0</v>
      </c>
      <c r="L207" s="3"/>
    </row>
    <row r="209" spans="1:26" ht="15.75" customHeight="1">
      <c r="A209" s="9"/>
      <c r="B209" s="49" t="s">
        <v>29</v>
      </c>
      <c r="C209" s="49"/>
      <c r="D209" s="49"/>
      <c r="E209" s="49"/>
      <c r="F209" s="49"/>
      <c r="G209" s="49"/>
      <c r="H209" s="49"/>
      <c r="I209" s="49"/>
      <c r="J209" s="49"/>
      <c r="K209" s="49"/>
      <c r="L209" s="9"/>
    </row>
    <row r="210" spans="1:26" ht="22.5" customHeight="1">
      <c r="B210" s="21" t="s">
        <v>30</v>
      </c>
      <c r="C210" s="21" t="s">
        <v>18</v>
      </c>
      <c r="D210" s="21" t="s">
        <v>31</v>
      </c>
      <c r="E210" s="29"/>
      <c r="F210" s="30" t="s">
        <v>32</v>
      </c>
      <c r="G210" s="21" t="s">
        <v>33</v>
      </c>
      <c r="H210" s="29"/>
      <c r="I210" s="10" t="s">
        <v>34</v>
      </c>
      <c r="J210" s="31" t="s">
        <v>35</v>
      </c>
      <c r="K210" s="10" t="s">
        <v>16</v>
      </c>
      <c r="L210" s="8"/>
    </row>
    <row r="211" spans="1:26" ht="30.6">
      <c r="B211" s="2" t="s">
        <v>36</v>
      </c>
      <c r="C211" s="2" t="s">
        <v>179</v>
      </c>
      <c r="D211" s="8" t="s">
        <v>180</v>
      </c>
      <c r="F211" s="32" t="s">
        <v>39</v>
      </c>
      <c r="G211" s="2" t="s">
        <v>181</v>
      </c>
      <c r="I211" s="14">
        <v>1674</v>
      </c>
      <c r="J211" s="14">
        <v>0</v>
      </c>
      <c r="K211" s="14">
        <v>1674</v>
      </c>
    </row>
    <row r="212" spans="1:26">
      <c r="G212" s="55" t="s">
        <v>53</v>
      </c>
      <c r="H212" s="50"/>
      <c r="I212" s="40">
        <f>SUBTOTAL(9,I211:I211)</f>
        <v>1674</v>
      </c>
      <c r="J212" s="40">
        <f>SUBTOTAL(9,J211:J211)</f>
        <v>0</v>
      </c>
      <c r="K212" s="40">
        <f>SUBTOTAL(9,K211:K211)</f>
        <v>1674</v>
      </c>
    </row>
    <row r="214" spans="1:26" ht="15.75" customHeight="1">
      <c r="A214" s="9"/>
      <c r="B214" s="49" t="s">
        <v>54</v>
      </c>
      <c r="C214" s="49"/>
      <c r="D214" s="49"/>
      <c r="E214" s="49"/>
      <c r="F214" s="49"/>
      <c r="G214" s="49"/>
      <c r="H214" s="49"/>
      <c r="I214" s="49"/>
      <c r="J214" s="49"/>
      <c r="K214" s="4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>
      <c r="B215" s="50" t="s">
        <v>177</v>
      </c>
      <c r="C215" s="50"/>
      <c r="D215" s="50"/>
      <c r="E215" s="50"/>
    </row>
  </sheetData>
  <mergeCells count="92">
    <mergeCell ref="C7:K7"/>
    <mergeCell ref="B9:K9"/>
    <mergeCell ref="D14:E14"/>
    <mergeCell ref="B22:K22"/>
    <mergeCell ref="F30:H30"/>
    <mergeCell ref="G37:H37"/>
    <mergeCell ref="G38:H38"/>
    <mergeCell ref="B40:K40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D57:F57"/>
    <mergeCell ref="E58:I58"/>
    <mergeCell ref="D60:F60"/>
    <mergeCell ref="D61:F61"/>
    <mergeCell ref="D62:F62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72:F72"/>
    <mergeCell ref="D73:F73"/>
    <mergeCell ref="D74:F74"/>
    <mergeCell ref="D75:F75"/>
    <mergeCell ref="E76:I76"/>
    <mergeCell ref="D78:F78"/>
    <mergeCell ref="D79:F79"/>
    <mergeCell ref="D80:F80"/>
    <mergeCell ref="D81:F81"/>
    <mergeCell ref="D82:F82"/>
    <mergeCell ref="D83:F83"/>
    <mergeCell ref="E84:I84"/>
    <mergeCell ref="E86:I86"/>
    <mergeCell ref="C94:K94"/>
    <mergeCell ref="B96:K96"/>
    <mergeCell ref="D101:E101"/>
    <mergeCell ref="B108:K108"/>
    <mergeCell ref="G113:H113"/>
    <mergeCell ref="B115:K115"/>
    <mergeCell ref="D117:F117"/>
    <mergeCell ref="D118:F118"/>
    <mergeCell ref="D119:F119"/>
    <mergeCell ref="E120:I120"/>
    <mergeCell ref="D122:F122"/>
    <mergeCell ref="D123:F123"/>
    <mergeCell ref="D124:F124"/>
    <mergeCell ref="E125:I125"/>
    <mergeCell ref="E127:I127"/>
    <mergeCell ref="C135:K135"/>
    <mergeCell ref="B137:K137"/>
    <mergeCell ref="D142:E142"/>
    <mergeCell ref="B149:K149"/>
    <mergeCell ref="G152:H152"/>
    <mergeCell ref="B154:K154"/>
    <mergeCell ref="D156:F156"/>
    <mergeCell ref="D157:F157"/>
    <mergeCell ref="D158:F158"/>
    <mergeCell ref="D159:F159"/>
    <mergeCell ref="D160:F160"/>
    <mergeCell ref="E161:I161"/>
    <mergeCell ref="E163:I163"/>
    <mergeCell ref="C171:K171"/>
    <mergeCell ref="B173:K173"/>
    <mergeCell ref="D178:E178"/>
    <mergeCell ref="B184:K184"/>
    <mergeCell ref="B185:E185"/>
    <mergeCell ref="B187:K187"/>
    <mergeCell ref="B188:E188"/>
    <mergeCell ref="B214:K214"/>
    <mergeCell ref="B215:E215"/>
    <mergeCell ref="C196:K196"/>
    <mergeCell ref="B198:K198"/>
    <mergeCell ref="D203:E203"/>
    <mergeCell ref="B209:K209"/>
    <mergeCell ref="G212:H212"/>
  </mergeCells>
  <pageMargins left="0.75" right="0.25" top="1" bottom="0.75" header="0.25" footer="0.25"/>
  <pageSetup scale="93" fitToHeight="0" orientation="landscape" r:id="rId1"/>
  <headerFooter differentOddEven="1" differentFirst="1">
    <oddHeader>&amp;L&amp;"Arial,Bold Italic"&amp;16Financial Statement&amp;"Arial,Bold Italic"&amp;8
     Account Rollup&amp;C&amp;R&amp;"Arial,Bold Italic"&amp;8For the Period Ending October 31, 2021</oddHeader>
    <oddFooter>&amp;L&amp;4Copyright 2021 by
Priority Software, Inc.
All Rights Reserved.
BA4 &amp;C&amp;"Arial,Bold"
&amp;"Arial,Regular"&amp;7Thursday, December 02, 2021  8:19&amp;R
Page &amp;P</oddFooter>
    <evenHeader>&amp;L&amp;"Arial,Bold Italic"&amp;16Financial Statement&amp;"Arial,Bold Italic"&amp;8
     Account Rollup&amp;C&amp;R&amp;"Arial,Bold Italic"&amp;8For the Period Ending October 31, 2021</evenHeader>
    <evenFooter>&amp;L&amp;4Copyright 2021 by
Priority Software, Inc.
All Rights Reserved.
BA4 &amp;C&amp;"Arial,Bold"
&amp;"Arial,Regular"&amp;7Thursday, December 02, 2021  8:19&amp;R
Page &amp;P</evenFooter>
    <firstHeader>&amp;L&amp;"Arial,Bold Italic"&amp;16Financial Statement&amp;"Arial,Bold Italic"&amp;8
     Account Rollup&amp;C&amp;R&amp;"Arial,Bold Italic"&amp;8For the Period Ending October 31, 2021</firstHeader>
    <firstFooter>&amp;L&amp;4Copyright 2021 by
Priority Software, Inc.
All Rights Reserved.
BA4 &amp;C&amp;"Arial,Bold"
&amp;"Arial,Regular"&amp;7Thursday, December 02, 2021  8:19&amp;R
Page 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 (As of 10-31-2021)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Arnold,Kristina L</dc:creator>
  <cp:lastModifiedBy>Henry,Gretchen Elizabeth</cp:lastModifiedBy>
  <dcterms:created xsi:type="dcterms:W3CDTF">2021-12-02T13:20:59Z</dcterms:created>
  <dcterms:modified xsi:type="dcterms:W3CDTF">2021-12-14T16:30:55Z</dcterms:modified>
</cp:coreProperties>
</file>