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1/"/>
    </mc:Choice>
  </mc:AlternateContent>
  <xr:revisionPtr revIDLastSave="0" documentId="8_{766C419F-3AAC-4806-AB87-D4B63AFF3A3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atement (As of 09-30-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1" i="1" l="1"/>
  <c r="J201" i="1"/>
  <c r="I201" i="1"/>
  <c r="J194" i="1"/>
  <c r="J190" i="1" s="1"/>
  <c r="I194" i="1"/>
  <c r="I196" i="1" s="1"/>
  <c r="H194" i="1"/>
  <c r="H190" i="1" s="1"/>
  <c r="G194" i="1"/>
  <c r="G190" i="1" s="1"/>
  <c r="K193" i="1"/>
  <c r="K194" i="1" s="1"/>
  <c r="J171" i="1"/>
  <c r="K169" i="1"/>
  <c r="K171" i="1" s="1"/>
  <c r="J169" i="1"/>
  <c r="J165" i="1" s="1"/>
  <c r="I169" i="1"/>
  <c r="I165" i="1" s="1"/>
  <c r="H169" i="1"/>
  <c r="H165" i="1" s="1"/>
  <c r="G169" i="1"/>
  <c r="G165" i="1" s="1"/>
  <c r="K168" i="1"/>
  <c r="J150" i="1"/>
  <c r="J152" i="1" s="1"/>
  <c r="K144" i="1"/>
  <c r="J144" i="1"/>
  <c r="I144" i="1"/>
  <c r="G136" i="1"/>
  <c r="J134" i="1"/>
  <c r="J136" i="1" s="1"/>
  <c r="I134" i="1"/>
  <c r="I136" i="1" s="1"/>
  <c r="H134" i="1"/>
  <c r="H136" i="1" s="1"/>
  <c r="G134" i="1"/>
  <c r="K133" i="1"/>
  <c r="K132" i="1"/>
  <c r="K134" i="1" s="1"/>
  <c r="K129" i="1" s="1"/>
  <c r="G129" i="1"/>
  <c r="J114" i="1"/>
  <c r="J110" i="1"/>
  <c r="J116" i="1" s="1"/>
  <c r="K104" i="1"/>
  <c r="J104" i="1"/>
  <c r="I104" i="1"/>
  <c r="J98" i="1"/>
  <c r="J96" i="1"/>
  <c r="J91" i="1" s="1"/>
  <c r="I96" i="1"/>
  <c r="I98" i="1" s="1"/>
  <c r="H96" i="1"/>
  <c r="H98" i="1" s="1"/>
  <c r="G96" i="1"/>
  <c r="G98" i="1" s="1"/>
  <c r="K95" i="1"/>
  <c r="K94" i="1"/>
  <c r="K96" i="1" s="1"/>
  <c r="K91" i="1" s="1"/>
  <c r="J76" i="1"/>
  <c r="J70" i="1"/>
  <c r="J78" i="1" s="1"/>
  <c r="J55" i="1"/>
  <c r="I38" i="1"/>
  <c r="K37" i="1"/>
  <c r="J37" i="1"/>
  <c r="I37" i="1"/>
  <c r="K31" i="1"/>
  <c r="K38" i="1" s="1"/>
  <c r="J31" i="1"/>
  <c r="J38" i="1" s="1"/>
  <c r="I31" i="1"/>
  <c r="J18" i="1"/>
  <c r="J20" i="1" s="1"/>
  <c r="I18" i="1"/>
  <c r="I20" i="1" s="1"/>
  <c r="H18" i="1"/>
  <c r="H12" i="1" s="1"/>
  <c r="G18" i="1"/>
  <c r="G20" i="1" s="1"/>
  <c r="K17" i="1"/>
  <c r="K16" i="1"/>
  <c r="K18" i="1" s="1"/>
  <c r="K15" i="1"/>
  <c r="I12" i="1"/>
  <c r="K196" i="1" l="1"/>
  <c r="K190" i="1"/>
  <c r="K165" i="1"/>
  <c r="I171" i="1"/>
  <c r="H91" i="1"/>
  <c r="G12" i="1"/>
  <c r="I129" i="1"/>
  <c r="I190" i="1"/>
  <c r="H196" i="1"/>
  <c r="K98" i="1"/>
  <c r="J12" i="1"/>
  <c r="J196" i="1"/>
  <c r="H171" i="1"/>
  <c r="H20" i="1"/>
  <c r="K136" i="1"/>
  <c r="G91" i="1"/>
  <c r="H129" i="1"/>
  <c r="G171" i="1"/>
  <c r="G196" i="1"/>
  <c r="K20" i="1"/>
  <c r="I91" i="1"/>
  <c r="J129" i="1"/>
  <c r="K12" i="1"/>
</calcChain>
</file>

<file path=xl/sharedStrings.xml><?xml version="1.0" encoding="utf-8"?>
<sst xmlns="http://schemas.openxmlformats.org/spreadsheetml/2006/main" count="553" uniqueCount="174">
  <si>
    <t>SpeedType</t>
  </si>
  <si>
    <t>IDC Schedule:</t>
  </si>
  <si>
    <t/>
  </si>
  <si>
    <t>Org Unit</t>
  </si>
  <si>
    <t>1016000144</t>
  </si>
  <si>
    <t>IDC Rate:</t>
  </si>
  <si>
    <t>Investigator</t>
  </si>
  <si>
    <t>Budget Period</t>
  </si>
  <si>
    <t>07-01-2021 to 06-30-2022</t>
  </si>
  <si>
    <t>Grant</t>
  </si>
  <si>
    <t xml:space="preserve"> </t>
  </si>
  <si>
    <t>Notes:</t>
  </si>
  <si>
    <t>Fund Summary</t>
  </si>
  <si>
    <t>Budget</t>
  </si>
  <si>
    <t>Expenditures
07-2021 to 09-2021</t>
  </si>
  <si>
    <t>Expenditures
Cumulative</t>
  </si>
  <si>
    <t>Encumbrance
Remaining</t>
  </si>
  <si>
    <t>Uncommitted
Balance</t>
  </si>
  <si>
    <t>Account</t>
  </si>
  <si>
    <t>Account Classification Name</t>
  </si>
  <si>
    <t>Expenditure
07-2021 to 09-2021</t>
  </si>
  <si>
    <t>511000</t>
  </si>
  <si>
    <t>SALARY</t>
  </si>
  <si>
    <t>512000</t>
  </si>
  <si>
    <t>BENEFITS</t>
  </si>
  <si>
    <t>519000</t>
  </si>
  <si>
    <t>OPERATING EXPENSE</t>
  </si>
  <si>
    <t>Expense Total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</si>
  <si>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</si>
  <si>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</si>
  <si>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</si>
  <si>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</si>
  <si>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</si>
  <si>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</si>
  <si>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</si>
  <si>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</si>
  <si>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</si>
  <si>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541200</t>
  </si>
  <si>
    <t>Office Supplies (FY22 Global Encumbrance)</t>
  </si>
  <si>
    <t>07-01-2021</t>
  </si>
  <si>
    <t>541507</t>
  </si>
  <si>
    <t>Meeting (FY22 Global Encumbrance)</t>
  </si>
  <si>
    <t>545260</t>
  </si>
  <si>
    <t>Catering (FY22 Global Encumbrance)</t>
  </si>
  <si>
    <t xml:space="preserve">Non-Pay Open Encumbrances </t>
  </si>
  <si>
    <t>Name</t>
  </si>
  <si>
    <t>Pay %</t>
  </si>
  <si>
    <t>Start Date</t>
  </si>
  <si>
    <t>End Date</t>
  </si>
  <si>
    <t>Pay Rate</t>
  </si>
  <si>
    <t>06-30-2022</t>
  </si>
  <si>
    <t>511200</t>
  </si>
  <si>
    <t xml:space="preserve">Pay Open Encumbrances </t>
  </si>
  <si>
    <t xml:space="preserve">Total Open Encumbrances </t>
  </si>
  <si>
    <t>Current Expenditures Detail for 07-01-2021 through 09-30-2021</t>
  </si>
  <si>
    <t>Paid Date</t>
  </si>
  <si>
    <t>Encumbrance
Reference</t>
  </si>
  <si>
    <t>Check #</t>
  </si>
  <si>
    <t>Expense
Amount</t>
  </si>
  <si>
    <t>07-31-2021</t>
  </si>
  <si>
    <t>08-31-2021</t>
  </si>
  <si>
    <t>09-05-2021</t>
  </si>
  <si>
    <t>Mueller, Eugene G (100.00%)</t>
  </si>
  <si>
    <t>10364870-P1</t>
  </si>
  <si>
    <t>10374909-P2</t>
  </si>
  <si>
    <t>09-30-2021</t>
  </si>
  <si>
    <t>Total Account 511000 - SALARY</t>
  </si>
  <si>
    <t>Mueller, Eugene G</t>
  </si>
  <si>
    <t>10364870-P1*</t>
  </si>
  <si>
    <t>10374909-P2*</t>
  </si>
  <si>
    <t>Total Account 512000 - BENEFITS</t>
  </si>
  <si>
    <t>Total Account 519000 - OPERATING EXPENSE</t>
  </si>
  <si>
    <t xml:space="preserve">Total Current Expenditures </t>
  </si>
  <si>
    <t>01037 (2022) Staff Senate</t>
  </si>
  <si>
    <t xml:space="preserve">John D Smith   </t>
  </si>
  <si>
    <t xml:space="preserve">OS01037 
</t>
  </si>
  <si>
    <t xml:space="preserve">MTG01037 
</t>
  </si>
  <si>
    <t xml:space="preserve">CAT01037 
</t>
  </si>
  <si>
    <t>545726</t>
  </si>
  <si>
    <t>IT Internal Print/Copy Usage (FY22 Global Encumbrance)</t>
  </si>
  <si>
    <t xml:space="preserve">ITCM01037 
</t>
  </si>
  <si>
    <t>555000</t>
  </si>
  <si>
    <t>Flowers/Memorials (FY22 Global Encumbrance)</t>
  </si>
  <si>
    <t xml:space="preserve">FM01037 
</t>
  </si>
  <si>
    <t>AMZN MKTP US*272843KW1</t>
  </si>
  <si>
    <t>10-12-2021</t>
  </si>
  <si>
    <t>24692161285100098950683 
U=257064</t>
  </si>
  <si>
    <t>562000</t>
  </si>
  <si>
    <t>Publicity &amp; Promotion (FY22 Global Encumbrance)</t>
  </si>
  <si>
    <t xml:space="preserve">PROM01037 
</t>
  </si>
  <si>
    <t>511300</t>
  </si>
  <si>
    <t>Smith, John D. (90003029)</t>
  </si>
  <si>
    <t>Grubb, Andrew B (90015504)</t>
  </si>
  <si>
    <t>Ledford, Johnathon Duane (90016483)</t>
  </si>
  <si>
    <t>PAY21124ZB</t>
  </si>
  <si>
    <t>Mueller, Eugene G (-100.00%)</t>
  </si>
  <si>
    <t>PAY28827O</t>
  </si>
  <si>
    <t>Ledford, Johnathon Duane (100.00%)</t>
  </si>
  <si>
    <t>10368688-P1</t>
  </si>
  <si>
    <t>PAY36644F</t>
  </si>
  <si>
    <t>Smith, John D. (100.00%)</t>
  </si>
  <si>
    <t>10368953-P1</t>
  </si>
  <si>
    <t>PAY18126L</t>
  </si>
  <si>
    <t>Grubb, Andrew B (100.00%)</t>
  </si>
  <si>
    <t>10369098-P1</t>
  </si>
  <si>
    <t>10379215-P2</t>
  </si>
  <si>
    <t>10379487-P2</t>
  </si>
  <si>
    <t>10379638-P2</t>
  </si>
  <si>
    <t>10390637-P3</t>
  </si>
  <si>
    <t>10390907-P3</t>
  </si>
  <si>
    <t>10391057-P3</t>
  </si>
  <si>
    <t>Ledford, Johnathon Duane</t>
  </si>
  <si>
    <t>10368688-P1*</t>
  </si>
  <si>
    <t>Smith, John D.</t>
  </si>
  <si>
    <t>10368953-P1*</t>
  </si>
  <si>
    <t>Grubb, Andrew B</t>
  </si>
  <si>
    <t>10369098-P1*</t>
  </si>
  <si>
    <t>10379215-P2*</t>
  </si>
  <si>
    <t>10379487-P2*</t>
  </si>
  <si>
    <t>10379638-P2*</t>
  </si>
  <si>
    <t>10390637-P3*</t>
  </si>
  <si>
    <t>10390907-P3*</t>
  </si>
  <si>
    <t>10391057-P3*</t>
  </si>
  <si>
    <t>ITWO-58226058
, 221310</t>
  </si>
  <si>
    <t>IT Charges Enterprise Disk Stor</t>
  </si>
  <si>
    <t>545326</t>
  </si>
  <si>
    <t>CHK1</t>
  </si>
  <si>
    <t>ITCM01037</t>
  </si>
  <si>
    <t>CANON COPY JUN 2021 CANON COPY-JUN 2021 IT Internal Print/Copy Usage (FY22 Global Encumbrance)</t>
  </si>
  <si>
    <t>5JUN 2021</t>
  </si>
  <si>
    <t>CANON COPY AUG 2021 CANON COPY-AUG 2021 IT Internal Print/Copy Usage (FY22 Global Encumbrance)</t>
  </si>
  <si>
    <t>AUG 2021</t>
  </si>
  <si>
    <t>09-29-2021</t>
  </si>
  <si>
    <t>24692161240100224285495
, 257064</t>
  </si>
  <si>
    <t>AMZN MKTP US*252AR80J1</t>
  </si>
  <si>
    <t>AP01567544</t>
  </si>
  <si>
    <t>01038 (2022) Staff Grievance</t>
  </si>
  <si>
    <t>Adamchik, William Joseph (00003568)</t>
  </si>
  <si>
    <t>PAY17654J</t>
  </si>
  <si>
    <t>Adamchik, William Joseph (100.00%)</t>
  </si>
  <si>
    <t>10379629-P2</t>
  </si>
  <si>
    <t>10391048-P3</t>
  </si>
  <si>
    <t>Adamchik, William Joseph</t>
  </si>
  <si>
    <t>10379629-P2*</t>
  </si>
  <si>
    <t>10391048-P3*</t>
  </si>
  <si>
    <t>G2008 (2022) Share Program</t>
  </si>
  <si>
    <t>This account will be used for Staff Help Assistance Relief Effort, which was created by the staff senate to assist UofL employees in times of great need.</t>
  </si>
  <si>
    <t>500001</t>
  </si>
  <si>
    <t>Revenue Linked Appropriation</t>
  </si>
  <si>
    <t>545280</t>
  </si>
  <si>
    <t>Contractual- Staff Relief Funds  (FY22 Global Encumbrance)</t>
  </si>
  <si>
    <t xml:space="preserve">CONTG2008 
</t>
  </si>
  <si>
    <t>NORTON HEALTHCARE MYCHAR</t>
  </si>
  <si>
    <t>10-04-2021</t>
  </si>
  <si>
    <t>24607941277206659500269 
U=782920</t>
  </si>
  <si>
    <t>LOUISVILLE WATER SERVICE</t>
  </si>
  <si>
    <t>10-06-2021</t>
  </si>
  <si>
    <t>24794871280900010418891 
U=782920</t>
  </si>
  <si>
    <t>Louisville Water Company</t>
  </si>
  <si>
    <t>24794871280900011118870 
U=782920</t>
  </si>
  <si>
    <t>07-21-2021</t>
  </si>
  <si>
    <t>AP01563228</t>
  </si>
  <si>
    <t>08-05-2021</t>
  </si>
  <si>
    <t>0156406201386776
, AP01564062</t>
  </si>
  <si>
    <t>AP01564062</t>
  </si>
  <si>
    <t>J5970 (ALL) Staff Senate Tech Upgrades</t>
  </si>
  <si>
    <t>07-01-2016 to 06-30-2020</t>
  </si>
  <si>
    <t>There are no Open Encumbrances.</t>
  </si>
  <si>
    <t>There are no Current Expenditures for this Month.</t>
  </si>
  <si>
    <t>Z1838 (2022) Staff Senate Tech Upgrades</t>
  </si>
  <si>
    <t>541300</t>
  </si>
  <si>
    <t>Instructional &amp; Training (FY22 Global Encumbrance)</t>
  </si>
  <si>
    <t xml:space="preserve">INTZ1838 
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</si>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</sst>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6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vertical="top"/>
    </xf>
  </cellStyleXfs>
  <cellXfs count="58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49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0" borderId="11" xfId="0" applyNumberFormat="1" applyFont="1" applyBorder="1" applyAlignment="1" applyProtection="1">
      <alignment vertical="top"/>
    </xf>
    <xf numFmtId="0" fontId="1" fillId="0" borderId="11" xfId="0" applyNumberFormat="1" applyFont="1" applyBorder="1" applyAlignment="1" applyProtection="1">
      <alignment horizontal="righ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5" borderId="11" xfId="0" applyNumberFormat="1" applyFont="1" applyFill="1" applyBorder="1" applyAlignment="1" applyProtection="1">
      <alignment vertical="top"/>
    </xf>
    <xf numFmtId="0" fontId="1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horizontal="center" vertical="top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4"/>
  <sheetViews>
    <sheetView tabSelected="1" topLeftCell="A130" workbookViewId="0">
      <selection activeCell="F153" sqref="F153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 ht="10.8" thickTop="1">
      <c r="B1" s="45" t="s">
        <v>0</v>
      </c>
      <c r="C1" s="48" t="s">
        <v>73</v>
      </c>
      <c r="D1" s="45"/>
      <c r="E1" s="45"/>
      <c r="F1" s="45"/>
      <c r="G1" s="45"/>
      <c r="H1" s="45"/>
      <c r="I1" s="45"/>
      <c r="J1" s="46" t="s">
        <v>1</v>
      </c>
      <c r="K1" s="47" t="s">
        <v>2</v>
      </c>
    </row>
    <row r="2" spans="1:12">
      <c r="B2" s="2" t="s">
        <v>3</v>
      </c>
      <c r="C2" s="5" t="s">
        <v>4</v>
      </c>
      <c r="J2" s="4" t="s">
        <v>5</v>
      </c>
      <c r="K2" s="6">
        <v>0</v>
      </c>
    </row>
    <row r="3" spans="1:12">
      <c r="B3" s="2" t="s">
        <v>6</v>
      </c>
      <c r="C3" s="3" t="s">
        <v>74</v>
      </c>
    </row>
    <row r="4" spans="1:12">
      <c r="B4" s="2" t="s">
        <v>7</v>
      </c>
      <c r="C4" s="7" t="s">
        <v>8</v>
      </c>
    </row>
    <row r="5" spans="1:12">
      <c r="B5" s="2" t="s">
        <v>9</v>
      </c>
      <c r="C5" s="5" t="s">
        <v>10</v>
      </c>
    </row>
    <row r="7" spans="1:12">
      <c r="B7" s="3" t="s">
        <v>11</v>
      </c>
      <c r="C7" s="49"/>
      <c r="D7" s="49"/>
      <c r="E7" s="49"/>
      <c r="F7" s="49"/>
      <c r="G7" s="49"/>
      <c r="H7" s="49"/>
      <c r="I7" s="49"/>
      <c r="J7" s="49"/>
      <c r="K7" s="49"/>
    </row>
    <row r="9" spans="1:12" ht="15.6">
      <c r="B9" s="50" t="s">
        <v>12</v>
      </c>
      <c r="C9" s="51"/>
      <c r="D9" s="51"/>
      <c r="E9" s="51"/>
      <c r="F9" s="51"/>
      <c r="G9" s="51"/>
      <c r="H9" s="51"/>
      <c r="I9" s="51"/>
      <c r="J9" s="51"/>
      <c r="K9" s="51"/>
    </row>
    <row r="11" spans="1:12" ht="21.9" customHeight="1">
      <c r="G11" s="11" t="s">
        <v>13</v>
      </c>
      <c r="H11" s="12" t="s">
        <v>14</v>
      </c>
      <c r="I11" s="12" t="s">
        <v>15</v>
      </c>
      <c r="J11" s="12" t="s">
        <v>16</v>
      </c>
      <c r="K11" s="13" t="s">
        <v>17</v>
      </c>
      <c r="L11" s="8"/>
    </row>
    <row r="12" spans="1:12">
      <c r="G12" s="15">
        <f>SUBTOTAL(9,G14:G19)</f>
        <v>19676.759999999998</v>
      </c>
      <c r="H12" s="16">
        <f>SUBTOTAL(9,H14:H19)</f>
        <v>4730.1200000000008</v>
      </c>
      <c r="I12" s="16">
        <f>SUBTOTAL(9,I14:I19)</f>
        <v>4730.1200000000008</v>
      </c>
      <c r="J12" s="16">
        <f>SUBTOTAL(9,J14:J19)</f>
        <v>14946.759999999998</v>
      </c>
      <c r="K12" s="17">
        <f>SUBTOTAL(9,K14:K19)</f>
        <v>-0.11999999999974875</v>
      </c>
    </row>
    <row r="13" spans="1:12">
      <c r="G13" s="26"/>
      <c r="H13" s="26"/>
      <c r="I13" s="26"/>
      <c r="J13" s="26"/>
      <c r="K13" s="26"/>
      <c r="L13" s="26"/>
    </row>
    <row r="14" spans="1:12" ht="23.25" customHeight="1">
      <c r="A14" s="19"/>
      <c r="B14" s="19"/>
      <c r="C14" s="21" t="s">
        <v>18</v>
      </c>
      <c r="D14" s="52" t="s">
        <v>19</v>
      </c>
      <c r="E14" s="53"/>
      <c r="F14" s="19"/>
      <c r="G14" s="22" t="s">
        <v>13</v>
      </c>
      <c r="H14" s="23" t="s">
        <v>20</v>
      </c>
      <c r="I14" s="23" t="s">
        <v>15</v>
      </c>
      <c r="J14" s="23" t="s">
        <v>16</v>
      </c>
      <c r="K14" s="23" t="s">
        <v>17</v>
      </c>
      <c r="L14" s="24"/>
    </row>
    <row r="15" spans="1:12">
      <c r="C15" s="25" t="s">
        <v>21</v>
      </c>
      <c r="D15" s="25" t="s">
        <v>22</v>
      </c>
      <c r="G15" s="14">
        <v>17500</v>
      </c>
      <c r="H15" s="14">
        <v>4375.0200000000004</v>
      </c>
      <c r="I15" s="14">
        <v>4375.0200000000004</v>
      </c>
      <c r="J15" s="14">
        <v>13125.05</v>
      </c>
      <c r="K15" s="14">
        <f>G15-J15-I15</f>
        <v>-6.9999999999708962E-2</v>
      </c>
    </row>
    <row r="16" spans="1:12">
      <c r="C16" s="25" t="s">
        <v>23</v>
      </c>
      <c r="D16" s="25" t="s">
        <v>24</v>
      </c>
      <c r="G16" s="14">
        <v>319.76</v>
      </c>
      <c r="H16" s="14">
        <v>319.76</v>
      </c>
      <c r="I16" s="14">
        <v>319.76</v>
      </c>
      <c r="J16" s="14">
        <v>0</v>
      </c>
      <c r="K16" s="14">
        <f>G16-J16-I16</f>
        <v>0</v>
      </c>
    </row>
    <row r="17" spans="1:12">
      <c r="C17" s="25" t="s">
        <v>25</v>
      </c>
      <c r="D17" s="25" t="s">
        <v>26</v>
      </c>
      <c r="G17" s="14">
        <v>1857</v>
      </c>
      <c r="H17" s="14">
        <v>35.340000000000003</v>
      </c>
      <c r="I17" s="14">
        <v>35.340000000000003</v>
      </c>
      <c r="J17" s="14">
        <v>1821.71</v>
      </c>
      <c r="K17" s="14">
        <f>G17-J17-I17</f>
        <v>-5.000000000003979E-2</v>
      </c>
    </row>
    <row r="18" spans="1:12">
      <c r="E18" s="18" t="s">
        <v>27</v>
      </c>
      <c r="G18" s="27">
        <f>SUBTOTAL(9,G15:G17)</f>
        <v>19676.759999999998</v>
      </c>
      <c r="H18" s="27">
        <f>SUBTOTAL(9,H15:H17)</f>
        <v>4730.1200000000008</v>
      </c>
      <c r="I18" s="27">
        <f>SUBTOTAL(9,I15:I17)</f>
        <v>4730.1200000000008</v>
      </c>
      <c r="J18" s="27">
        <f>SUBTOTAL(9,J15:J17)</f>
        <v>14946.759999999998</v>
      </c>
      <c r="K18" s="27">
        <f>SUBTOTAL(9,K15:K17)</f>
        <v>-0.11999999999974875</v>
      </c>
    </row>
    <row r="20" spans="1:12">
      <c r="A20" s="3"/>
      <c r="B20" s="3"/>
      <c r="C20" s="3"/>
      <c r="D20" s="3"/>
      <c r="E20" s="18" t="s">
        <v>28</v>
      </c>
      <c r="F20" s="3"/>
      <c r="G20" s="28">
        <f>SUBTOTAL(9,G14:G19)</f>
        <v>19676.759999999998</v>
      </c>
      <c r="H20" s="28">
        <f>SUBTOTAL(9,H14:H19)</f>
        <v>4730.1200000000008</v>
      </c>
      <c r="I20" s="28">
        <f>SUBTOTAL(9,I14:I19)</f>
        <v>4730.1200000000008</v>
      </c>
      <c r="J20" s="28">
        <f>SUBTOTAL(9,J14:J19)</f>
        <v>14946.759999999998</v>
      </c>
      <c r="K20" s="28">
        <f>SUBTOTAL(9,K14:K19)</f>
        <v>-0.11999999999974875</v>
      </c>
      <c r="L20" s="3"/>
    </row>
    <row r="22" spans="1:12" ht="15.75" customHeight="1">
      <c r="A22" s="9"/>
      <c r="B22" s="50" t="s">
        <v>29</v>
      </c>
      <c r="C22" s="50"/>
      <c r="D22" s="50"/>
      <c r="E22" s="50"/>
      <c r="F22" s="50"/>
      <c r="G22" s="50"/>
      <c r="H22" s="50"/>
      <c r="I22" s="50"/>
      <c r="J22" s="50"/>
      <c r="K22" s="50"/>
      <c r="L22" s="9"/>
    </row>
    <row r="23" spans="1:12" ht="22.5" customHeight="1">
      <c r="B23" s="21" t="s">
        <v>30</v>
      </c>
      <c r="C23" s="21" t="s">
        <v>18</v>
      </c>
      <c r="D23" s="21" t="s">
        <v>31</v>
      </c>
      <c r="E23" s="29"/>
      <c r="F23" s="30" t="s">
        <v>32</v>
      </c>
      <c r="G23" s="21" t="s">
        <v>33</v>
      </c>
      <c r="H23" s="29"/>
      <c r="I23" s="10" t="s">
        <v>34</v>
      </c>
      <c r="J23" s="31" t="s">
        <v>35</v>
      </c>
      <c r="K23" s="10" t="s">
        <v>16</v>
      </c>
      <c r="L23" s="8"/>
    </row>
    <row r="24" spans="1:12" ht="20.399999999999999">
      <c r="B24" s="2" t="s">
        <v>36</v>
      </c>
      <c r="C24" s="2" t="s">
        <v>37</v>
      </c>
      <c r="D24" s="8" t="s">
        <v>38</v>
      </c>
      <c r="F24" s="32" t="s">
        <v>39</v>
      </c>
      <c r="G24" s="2" t="s">
        <v>75</v>
      </c>
      <c r="I24" s="14">
        <v>200</v>
      </c>
      <c r="J24" s="14">
        <v>0</v>
      </c>
      <c r="K24" s="14">
        <v>200</v>
      </c>
    </row>
    <row r="25" spans="1:12" ht="20.399999999999999">
      <c r="A25" s="1"/>
      <c r="B25" s="1" t="s">
        <v>36</v>
      </c>
      <c r="C25" s="1" t="s">
        <v>40</v>
      </c>
      <c r="D25" s="33" t="s">
        <v>41</v>
      </c>
      <c r="E25" s="1"/>
      <c r="F25" s="35" t="s">
        <v>39</v>
      </c>
      <c r="G25" s="1" t="s">
        <v>76</v>
      </c>
      <c r="H25" s="1"/>
      <c r="I25" s="36">
        <v>857</v>
      </c>
      <c r="J25" s="36">
        <v>0</v>
      </c>
      <c r="K25" s="36">
        <v>857</v>
      </c>
    </row>
    <row r="26" spans="1:12" ht="20.399999999999999">
      <c r="B26" s="2" t="s">
        <v>36</v>
      </c>
      <c r="C26" s="2" t="s">
        <v>42</v>
      </c>
      <c r="D26" s="8" t="s">
        <v>43</v>
      </c>
      <c r="F26" s="32" t="s">
        <v>39</v>
      </c>
      <c r="G26" s="2" t="s">
        <v>77</v>
      </c>
      <c r="I26" s="14">
        <v>200</v>
      </c>
      <c r="J26" s="14">
        <v>0</v>
      </c>
      <c r="K26" s="14">
        <v>200</v>
      </c>
    </row>
    <row r="27" spans="1:12" ht="30.6">
      <c r="A27" s="1"/>
      <c r="B27" s="1" t="s">
        <v>36</v>
      </c>
      <c r="C27" s="1" t="s">
        <v>78</v>
      </c>
      <c r="D27" s="33" t="s">
        <v>79</v>
      </c>
      <c r="E27" s="1"/>
      <c r="F27" s="35" t="s">
        <v>39</v>
      </c>
      <c r="G27" s="1" t="s">
        <v>80</v>
      </c>
      <c r="H27" s="1"/>
      <c r="I27" s="36">
        <v>100</v>
      </c>
      <c r="J27" s="36">
        <v>0.32</v>
      </c>
      <c r="K27" s="36">
        <v>99.68</v>
      </c>
    </row>
    <row r="28" spans="1:12" ht="30.6">
      <c r="B28" s="2" t="s">
        <v>36</v>
      </c>
      <c r="C28" s="2" t="s">
        <v>81</v>
      </c>
      <c r="D28" s="8" t="s">
        <v>82</v>
      </c>
      <c r="F28" s="32" t="s">
        <v>39</v>
      </c>
      <c r="G28" s="2" t="s">
        <v>83</v>
      </c>
      <c r="I28" s="14">
        <v>200</v>
      </c>
      <c r="J28" s="14">
        <v>69.94</v>
      </c>
      <c r="K28" s="14">
        <v>130.06</v>
      </c>
    </row>
    <row r="29" spans="1:12" ht="20.399999999999999">
      <c r="A29" s="1"/>
      <c r="B29" s="1" t="s">
        <v>36</v>
      </c>
      <c r="C29" s="1" t="s">
        <v>81</v>
      </c>
      <c r="D29" s="33" t="s">
        <v>84</v>
      </c>
      <c r="E29" s="1"/>
      <c r="F29" s="35" t="s">
        <v>85</v>
      </c>
      <c r="G29" s="1" t="s">
        <v>86</v>
      </c>
      <c r="H29" s="1"/>
      <c r="I29" s="36">
        <v>34.97</v>
      </c>
      <c r="J29" s="36">
        <v>0</v>
      </c>
      <c r="K29" s="36">
        <v>34.97</v>
      </c>
    </row>
    <row r="30" spans="1:12" ht="30.6">
      <c r="B30" s="2" t="s">
        <v>36</v>
      </c>
      <c r="C30" s="2" t="s">
        <v>87</v>
      </c>
      <c r="D30" s="8" t="s">
        <v>88</v>
      </c>
      <c r="F30" s="32" t="s">
        <v>39</v>
      </c>
      <c r="G30" s="2" t="s">
        <v>89</v>
      </c>
      <c r="I30" s="14">
        <v>300</v>
      </c>
      <c r="J30" s="14">
        <v>0</v>
      </c>
      <c r="K30" s="14">
        <v>300</v>
      </c>
    </row>
    <row r="31" spans="1:12">
      <c r="F31" s="54" t="s">
        <v>44</v>
      </c>
      <c r="G31" s="55"/>
      <c r="H31" s="55"/>
      <c r="I31" s="37">
        <f>SUBTOTAL(9,I24:I30)</f>
        <v>1891.97</v>
      </c>
      <c r="J31" s="37">
        <f>SUBTOTAL(9,J24:J30)</f>
        <v>70.259999999999991</v>
      </c>
      <c r="K31" s="37">
        <f>SUBTOTAL(9,K24:K30)</f>
        <v>1821.71</v>
      </c>
    </row>
    <row r="33" spans="1:26" ht="22.5" customHeight="1">
      <c r="B33" s="21" t="s">
        <v>30</v>
      </c>
      <c r="C33" s="21" t="s">
        <v>18</v>
      </c>
      <c r="D33" s="21" t="s">
        <v>45</v>
      </c>
      <c r="E33" s="20" t="s">
        <v>46</v>
      </c>
      <c r="F33" s="30" t="s">
        <v>47</v>
      </c>
      <c r="G33" s="30" t="s">
        <v>48</v>
      </c>
      <c r="H33" s="20" t="s">
        <v>49</v>
      </c>
      <c r="I33" s="10" t="s">
        <v>34</v>
      </c>
      <c r="J33" s="31" t="s">
        <v>35</v>
      </c>
      <c r="K33" s="10" t="s">
        <v>16</v>
      </c>
      <c r="L33" s="8"/>
    </row>
    <row r="34" spans="1:26" ht="20.399999999999999">
      <c r="A34" s="1"/>
      <c r="B34" s="1" t="s">
        <v>36</v>
      </c>
      <c r="C34" s="1" t="s">
        <v>90</v>
      </c>
      <c r="D34" s="33" t="s">
        <v>91</v>
      </c>
      <c r="E34" s="39">
        <v>1</v>
      </c>
      <c r="F34" s="34" t="s">
        <v>39</v>
      </c>
      <c r="G34" s="34" t="s">
        <v>50</v>
      </c>
      <c r="H34" s="36">
        <v>833.33333333329995</v>
      </c>
      <c r="I34" s="36">
        <v>10000</v>
      </c>
      <c r="J34" s="36">
        <v>2499.9899999999998</v>
      </c>
      <c r="K34" s="36">
        <v>7500</v>
      </c>
    </row>
    <row r="35" spans="1:26" ht="20.399999999999999">
      <c r="B35" s="2" t="s">
        <v>36</v>
      </c>
      <c r="C35" s="2" t="s">
        <v>90</v>
      </c>
      <c r="D35" s="8" t="s">
        <v>92</v>
      </c>
      <c r="E35" s="38">
        <v>1</v>
      </c>
      <c r="F35" s="9" t="s">
        <v>39</v>
      </c>
      <c r="G35" s="9" t="s">
        <v>50</v>
      </c>
      <c r="H35" s="14">
        <v>416.67</v>
      </c>
      <c r="I35" s="14">
        <v>5000.04</v>
      </c>
      <c r="J35" s="14">
        <v>1250.01</v>
      </c>
      <c r="K35" s="14">
        <v>3750.03</v>
      </c>
    </row>
    <row r="36" spans="1:26" ht="20.399999999999999">
      <c r="A36" s="1"/>
      <c r="B36" s="1" t="s">
        <v>36</v>
      </c>
      <c r="C36" s="1" t="s">
        <v>90</v>
      </c>
      <c r="D36" s="33" t="s">
        <v>93</v>
      </c>
      <c r="E36" s="39">
        <v>0.99997999999999998</v>
      </c>
      <c r="F36" s="34" t="s">
        <v>39</v>
      </c>
      <c r="G36" s="34" t="s">
        <v>50</v>
      </c>
      <c r="H36" s="36">
        <v>208.3358332</v>
      </c>
      <c r="I36" s="36">
        <v>2500.0300000000002</v>
      </c>
      <c r="J36" s="36">
        <v>625.02</v>
      </c>
      <c r="K36" s="36">
        <v>1875.02</v>
      </c>
    </row>
    <row r="37" spans="1:26">
      <c r="G37" s="54" t="s">
        <v>52</v>
      </c>
      <c r="H37" s="55"/>
      <c r="I37" s="37">
        <f>SUBTOTAL(9,I34:I36)</f>
        <v>17500.07</v>
      </c>
      <c r="J37" s="37">
        <f>SUBTOTAL(9,J34:J36)</f>
        <v>4375.0200000000004</v>
      </c>
      <c r="K37" s="37">
        <f>SUBTOTAL(9,K34:K36)</f>
        <v>13125.050000000001</v>
      </c>
    </row>
    <row r="38" spans="1:26">
      <c r="G38" s="54" t="s">
        <v>53</v>
      </c>
      <c r="H38" s="55"/>
      <c r="I38" s="40">
        <f>SUBTOTAL(9,I24:I37)</f>
        <v>19392.039999999997</v>
      </c>
      <c r="J38" s="40">
        <f>SUBTOTAL(9,J24:J37)</f>
        <v>4445.2800000000007</v>
      </c>
      <c r="K38" s="40">
        <f>SUBTOTAL(9,K24:K37)</f>
        <v>14946.76</v>
      </c>
    </row>
    <row r="40" spans="1:26" ht="15.75" customHeight="1">
      <c r="A40" s="9"/>
      <c r="B40" s="50" t="s">
        <v>54</v>
      </c>
      <c r="C40" s="50"/>
      <c r="D40" s="50"/>
      <c r="E40" s="50"/>
      <c r="F40" s="50"/>
      <c r="G40" s="50"/>
      <c r="H40" s="50"/>
      <c r="I40" s="50"/>
      <c r="J40" s="50"/>
      <c r="K40" s="5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0.399999999999999">
      <c r="B41" s="30" t="s">
        <v>55</v>
      </c>
      <c r="C41" s="41" t="s">
        <v>56</v>
      </c>
      <c r="D41" s="21" t="s">
        <v>31</v>
      </c>
      <c r="E41" s="29"/>
      <c r="F41" s="29"/>
      <c r="G41" s="21" t="s">
        <v>30</v>
      </c>
      <c r="H41" s="21" t="s">
        <v>18</v>
      </c>
      <c r="I41" s="20" t="s">
        <v>57</v>
      </c>
      <c r="J41" s="10" t="s">
        <v>58</v>
      </c>
    </row>
    <row r="42" spans="1:26">
      <c r="B42" s="32" t="s">
        <v>59</v>
      </c>
      <c r="C42" s="2" t="s">
        <v>94</v>
      </c>
      <c r="D42" s="49" t="s">
        <v>62</v>
      </c>
      <c r="E42" s="55"/>
      <c r="F42" s="55"/>
      <c r="G42" s="2" t="s">
        <v>36</v>
      </c>
      <c r="H42" s="2" t="s">
        <v>51</v>
      </c>
      <c r="I42" s="42" t="s">
        <v>63</v>
      </c>
      <c r="J42" s="14">
        <v>500</v>
      </c>
    </row>
    <row r="43" spans="1:26">
      <c r="A43" s="1"/>
      <c r="B43" s="35" t="s">
        <v>60</v>
      </c>
      <c r="C43" s="1" t="s">
        <v>94</v>
      </c>
      <c r="D43" s="56" t="s">
        <v>62</v>
      </c>
      <c r="E43" s="57"/>
      <c r="F43" s="57"/>
      <c r="G43" s="1" t="s">
        <v>36</v>
      </c>
      <c r="H43" s="1" t="s">
        <v>51</v>
      </c>
      <c r="I43" s="43" t="s">
        <v>64</v>
      </c>
      <c r="J43" s="36">
        <v>500</v>
      </c>
    </row>
    <row r="44" spans="1:26">
      <c r="B44" s="32" t="s">
        <v>61</v>
      </c>
      <c r="C44" s="2" t="s">
        <v>94</v>
      </c>
      <c r="D44" s="49" t="s">
        <v>95</v>
      </c>
      <c r="E44" s="55"/>
      <c r="F44" s="55"/>
      <c r="G44" s="2" t="s">
        <v>36</v>
      </c>
      <c r="H44" s="2" t="s">
        <v>51</v>
      </c>
      <c r="I44" s="42" t="s">
        <v>63</v>
      </c>
      <c r="J44" s="14">
        <v>-500</v>
      </c>
    </row>
    <row r="45" spans="1:26">
      <c r="A45" s="1"/>
      <c r="B45" s="35" t="s">
        <v>61</v>
      </c>
      <c r="C45" s="1" t="s">
        <v>94</v>
      </c>
      <c r="D45" s="56" t="s">
        <v>95</v>
      </c>
      <c r="E45" s="57"/>
      <c r="F45" s="57"/>
      <c r="G45" s="1" t="s">
        <v>36</v>
      </c>
      <c r="H45" s="1" t="s">
        <v>51</v>
      </c>
      <c r="I45" s="43" t="s">
        <v>64</v>
      </c>
      <c r="J45" s="36">
        <v>-500</v>
      </c>
    </row>
    <row r="46" spans="1:26">
      <c r="B46" s="32" t="s">
        <v>59</v>
      </c>
      <c r="C46" s="2" t="s">
        <v>96</v>
      </c>
      <c r="D46" s="49" t="s">
        <v>97</v>
      </c>
      <c r="E46" s="55"/>
      <c r="F46" s="55"/>
      <c r="G46" s="2" t="s">
        <v>36</v>
      </c>
      <c r="H46" s="2" t="s">
        <v>90</v>
      </c>
      <c r="I46" s="42" t="s">
        <v>98</v>
      </c>
      <c r="J46" s="14">
        <v>208.34</v>
      </c>
    </row>
    <row r="47" spans="1:26">
      <c r="A47" s="1"/>
      <c r="B47" s="35" t="s">
        <v>59</v>
      </c>
      <c r="C47" s="1" t="s">
        <v>99</v>
      </c>
      <c r="D47" s="56" t="s">
        <v>100</v>
      </c>
      <c r="E47" s="57"/>
      <c r="F47" s="57"/>
      <c r="G47" s="1" t="s">
        <v>36</v>
      </c>
      <c r="H47" s="1" t="s">
        <v>90</v>
      </c>
      <c r="I47" s="43" t="s">
        <v>101</v>
      </c>
      <c r="J47" s="36">
        <v>833.33</v>
      </c>
    </row>
    <row r="48" spans="1:26">
      <c r="B48" s="32" t="s">
        <v>59</v>
      </c>
      <c r="C48" s="2" t="s">
        <v>102</v>
      </c>
      <c r="D48" s="49" t="s">
        <v>103</v>
      </c>
      <c r="E48" s="55"/>
      <c r="F48" s="55"/>
      <c r="G48" s="2" t="s">
        <v>36</v>
      </c>
      <c r="H48" s="2" t="s">
        <v>90</v>
      </c>
      <c r="I48" s="42" t="s">
        <v>104</v>
      </c>
      <c r="J48" s="14">
        <v>416.67</v>
      </c>
    </row>
    <row r="49" spans="1:10">
      <c r="A49" s="1"/>
      <c r="B49" s="35" t="s">
        <v>60</v>
      </c>
      <c r="C49" s="1" t="s">
        <v>96</v>
      </c>
      <c r="D49" s="56" t="s">
        <v>97</v>
      </c>
      <c r="E49" s="57"/>
      <c r="F49" s="57"/>
      <c r="G49" s="1" t="s">
        <v>36</v>
      </c>
      <c r="H49" s="1" t="s">
        <v>90</v>
      </c>
      <c r="I49" s="43" t="s">
        <v>105</v>
      </c>
      <c r="J49" s="36">
        <v>208.34</v>
      </c>
    </row>
    <row r="50" spans="1:10">
      <c r="B50" s="32" t="s">
        <v>60</v>
      </c>
      <c r="C50" s="2" t="s">
        <v>99</v>
      </c>
      <c r="D50" s="49" t="s">
        <v>100</v>
      </c>
      <c r="E50" s="55"/>
      <c r="F50" s="55"/>
      <c r="G50" s="2" t="s">
        <v>36</v>
      </c>
      <c r="H50" s="2" t="s">
        <v>90</v>
      </c>
      <c r="I50" s="42" t="s">
        <v>106</v>
      </c>
      <c r="J50" s="14">
        <v>833.33</v>
      </c>
    </row>
    <row r="51" spans="1:10">
      <c r="A51" s="1"/>
      <c r="B51" s="35" t="s">
        <v>60</v>
      </c>
      <c r="C51" s="1" t="s">
        <v>102</v>
      </c>
      <c r="D51" s="56" t="s">
        <v>103</v>
      </c>
      <c r="E51" s="57"/>
      <c r="F51" s="57"/>
      <c r="G51" s="1" t="s">
        <v>36</v>
      </c>
      <c r="H51" s="1" t="s">
        <v>90</v>
      </c>
      <c r="I51" s="43" t="s">
        <v>107</v>
      </c>
      <c r="J51" s="36">
        <v>416.67</v>
      </c>
    </row>
    <row r="52" spans="1:10">
      <c r="B52" s="32" t="s">
        <v>65</v>
      </c>
      <c r="C52" s="2" t="s">
        <v>96</v>
      </c>
      <c r="D52" s="49" t="s">
        <v>97</v>
      </c>
      <c r="E52" s="55"/>
      <c r="F52" s="55"/>
      <c r="G52" s="2" t="s">
        <v>36</v>
      </c>
      <c r="H52" s="2" t="s">
        <v>90</v>
      </c>
      <c r="I52" s="42" t="s">
        <v>108</v>
      </c>
      <c r="J52" s="14">
        <v>208.34</v>
      </c>
    </row>
    <row r="53" spans="1:10">
      <c r="A53" s="1"/>
      <c r="B53" s="35" t="s">
        <v>65</v>
      </c>
      <c r="C53" s="1" t="s">
        <v>99</v>
      </c>
      <c r="D53" s="56" t="s">
        <v>100</v>
      </c>
      <c r="E53" s="57"/>
      <c r="F53" s="57"/>
      <c r="G53" s="1" t="s">
        <v>36</v>
      </c>
      <c r="H53" s="1" t="s">
        <v>90</v>
      </c>
      <c r="I53" s="43" t="s">
        <v>109</v>
      </c>
      <c r="J53" s="36">
        <v>833.33</v>
      </c>
    </row>
    <row r="54" spans="1:10">
      <c r="B54" s="32" t="s">
        <v>65</v>
      </c>
      <c r="C54" s="2" t="s">
        <v>102</v>
      </c>
      <c r="D54" s="49" t="s">
        <v>103</v>
      </c>
      <c r="E54" s="55"/>
      <c r="F54" s="55"/>
      <c r="G54" s="2" t="s">
        <v>36</v>
      </c>
      <c r="H54" s="2" t="s">
        <v>90</v>
      </c>
      <c r="I54" s="42" t="s">
        <v>110</v>
      </c>
      <c r="J54" s="14">
        <v>416.67</v>
      </c>
    </row>
    <row r="55" spans="1:10">
      <c r="E55" s="54" t="s">
        <v>66</v>
      </c>
      <c r="F55" s="55"/>
      <c r="G55" s="55"/>
      <c r="H55" s="55"/>
      <c r="I55" s="55"/>
      <c r="J55" s="44">
        <f>SUBTOTAL(9,J42:J54)</f>
        <v>4375.0200000000004</v>
      </c>
    </row>
    <row r="57" spans="1:10">
      <c r="B57" s="32" t="s">
        <v>59</v>
      </c>
      <c r="C57" s="2" t="s">
        <v>94</v>
      </c>
      <c r="D57" s="49" t="s">
        <v>67</v>
      </c>
      <c r="E57" s="55"/>
      <c r="F57" s="55"/>
      <c r="G57" s="2" t="s">
        <v>36</v>
      </c>
      <c r="H57" s="2" t="s">
        <v>23</v>
      </c>
      <c r="I57" s="42" t="s">
        <v>68</v>
      </c>
      <c r="J57" s="14">
        <v>37.99</v>
      </c>
    </row>
    <row r="58" spans="1:10">
      <c r="A58" s="1"/>
      <c r="B58" s="35" t="s">
        <v>59</v>
      </c>
      <c r="C58" s="1" t="s">
        <v>96</v>
      </c>
      <c r="D58" s="56" t="s">
        <v>111</v>
      </c>
      <c r="E58" s="57"/>
      <c r="F58" s="57"/>
      <c r="G58" s="1" t="s">
        <v>36</v>
      </c>
      <c r="H58" s="1" t="s">
        <v>23</v>
      </c>
      <c r="I58" s="43" t="s">
        <v>112</v>
      </c>
      <c r="J58" s="36">
        <v>15.33</v>
      </c>
    </row>
    <row r="59" spans="1:10">
      <c r="B59" s="32" t="s">
        <v>59</v>
      </c>
      <c r="C59" s="2" t="s">
        <v>99</v>
      </c>
      <c r="D59" s="49" t="s">
        <v>113</v>
      </c>
      <c r="E59" s="55"/>
      <c r="F59" s="55"/>
      <c r="G59" s="2" t="s">
        <v>36</v>
      </c>
      <c r="H59" s="2" t="s">
        <v>23</v>
      </c>
      <c r="I59" s="42" t="s">
        <v>114</v>
      </c>
      <c r="J59" s="14">
        <v>61.96</v>
      </c>
    </row>
    <row r="60" spans="1:10">
      <c r="A60" s="1"/>
      <c r="B60" s="35" t="s">
        <v>59</v>
      </c>
      <c r="C60" s="1" t="s">
        <v>102</v>
      </c>
      <c r="D60" s="56" t="s">
        <v>115</v>
      </c>
      <c r="E60" s="57"/>
      <c r="F60" s="57"/>
      <c r="G60" s="1" t="s">
        <v>36</v>
      </c>
      <c r="H60" s="1" t="s">
        <v>23</v>
      </c>
      <c r="I60" s="43" t="s">
        <v>116</v>
      </c>
      <c r="J60" s="36">
        <v>29.23</v>
      </c>
    </row>
    <row r="61" spans="1:10">
      <c r="B61" s="32" t="s">
        <v>60</v>
      </c>
      <c r="C61" s="2" t="s">
        <v>94</v>
      </c>
      <c r="D61" s="49" t="s">
        <v>67</v>
      </c>
      <c r="E61" s="55"/>
      <c r="F61" s="55"/>
      <c r="G61" s="2" t="s">
        <v>36</v>
      </c>
      <c r="H61" s="2" t="s">
        <v>23</v>
      </c>
      <c r="I61" s="42" t="s">
        <v>69</v>
      </c>
      <c r="J61" s="14">
        <v>38.1</v>
      </c>
    </row>
    <row r="62" spans="1:10">
      <c r="A62" s="1"/>
      <c r="B62" s="35" t="s">
        <v>60</v>
      </c>
      <c r="C62" s="1" t="s">
        <v>96</v>
      </c>
      <c r="D62" s="56" t="s">
        <v>111</v>
      </c>
      <c r="E62" s="57"/>
      <c r="F62" s="57"/>
      <c r="G62" s="1" t="s">
        <v>36</v>
      </c>
      <c r="H62" s="1" t="s">
        <v>23</v>
      </c>
      <c r="I62" s="43" t="s">
        <v>117</v>
      </c>
      <c r="J62" s="36">
        <v>15.44</v>
      </c>
    </row>
    <row r="63" spans="1:10">
      <c r="B63" s="32" t="s">
        <v>60</v>
      </c>
      <c r="C63" s="2" t="s">
        <v>99</v>
      </c>
      <c r="D63" s="49" t="s">
        <v>113</v>
      </c>
      <c r="E63" s="55"/>
      <c r="F63" s="55"/>
      <c r="G63" s="2" t="s">
        <v>36</v>
      </c>
      <c r="H63" s="2" t="s">
        <v>23</v>
      </c>
      <c r="I63" s="42" t="s">
        <v>118</v>
      </c>
      <c r="J63" s="14">
        <v>62.25</v>
      </c>
    </row>
    <row r="64" spans="1:10">
      <c r="A64" s="1"/>
      <c r="B64" s="35" t="s">
        <v>60</v>
      </c>
      <c r="C64" s="1" t="s">
        <v>102</v>
      </c>
      <c r="D64" s="56" t="s">
        <v>115</v>
      </c>
      <c r="E64" s="57"/>
      <c r="F64" s="57"/>
      <c r="G64" s="1" t="s">
        <v>36</v>
      </c>
      <c r="H64" s="1" t="s">
        <v>23</v>
      </c>
      <c r="I64" s="43" t="s">
        <v>119</v>
      </c>
      <c r="J64" s="36">
        <v>29.75</v>
      </c>
    </row>
    <row r="65" spans="1:11">
      <c r="B65" s="32" t="s">
        <v>61</v>
      </c>
      <c r="C65" s="2" t="s">
        <v>94</v>
      </c>
      <c r="D65" s="49" t="s">
        <v>67</v>
      </c>
      <c r="E65" s="55"/>
      <c r="F65" s="55"/>
      <c r="G65" s="2" t="s">
        <v>36</v>
      </c>
      <c r="H65" s="2" t="s">
        <v>23</v>
      </c>
      <c r="I65" s="42" t="s">
        <v>68</v>
      </c>
      <c r="J65" s="14">
        <v>-37.99</v>
      </c>
    </row>
    <row r="66" spans="1:11">
      <c r="A66" s="1"/>
      <c r="B66" s="35" t="s">
        <v>61</v>
      </c>
      <c r="C66" s="1" t="s">
        <v>94</v>
      </c>
      <c r="D66" s="56" t="s">
        <v>67</v>
      </c>
      <c r="E66" s="57"/>
      <c r="F66" s="57"/>
      <c r="G66" s="1" t="s">
        <v>36</v>
      </c>
      <c r="H66" s="1" t="s">
        <v>23</v>
      </c>
      <c r="I66" s="43" t="s">
        <v>69</v>
      </c>
      <c r="J66" s="36">
        <v>-38.1</v>
      </c>
    </row>
    <row r="67" spans="1:11">
      <c r="B67" s="32" t="s">
        <v>65</v>
      </c>
      <c r="C67" s="2" t="s">
        <v>96</v>
      </c>
      <c r="D67" s="49" t="s">
        <v>111</v>
      </c>
      <c r="E67" s="55"/>
      <c r="F67" s="55"/>
      <c r="G67" s="2" t="s">
        <v>36</v>
      </c>
      <c r="H67" s="2" t="s">
        <v>23</v>
      </c>
      <c r="I67" s="42" t="s">
        <v>120</v>
      </c>
      <c r="J67" s="14">
        <v>15.34</v>
      </c>
    </row>
    <row r="68" spans="1:11">
      <c r="A68" s="1"/>
      <c r="B68" s="35" t="s">
        <v>65</v>
      </c>
      <c r="C68" s="1" t="s">
        <v>99</v>
      </c>
      <c r="D68" s="56" t="s">
        <v>113</v>
      </c>
      <c r="E68" s="57"/>
      <c r="F68" s="57"/>
      <c r="G68" s="1" t="s">
        <v>36</v>
      </c>
      <c r="H68" s="1" t="s">
        <v>23</v>
      </c>
      <c r="I68" s="43" t="s">
        <v>121</v>
      </c>
      <c r="J68" s="36">
        <v>61.18</v>
      </c>
    </row>
    <row r="69" spans="1:11">
      <c r="B69" s="32" t="s">
        <v>65</v>
      </c>
      <c r="C69" s="2" t="s">
        <v>102</v>
      </c>
      <c r="D69" s="49" t="s">
        <v>115</v>
      </c>
      <c r="E69" s="55"/>
      <c r="F69" s="55"/>
      <c r="G69" s="2" t="s">
        <v>36</v>
      </c>
      <c r="H69" s="2" t="s">
        <v>23</v>
      </c>
      <c r="I69" s="42" t="s">
        <v>122</v>
      </c>
      <c r="J69" s="14">
        <v>29.28</v>
      </c>
    </row>
    <row r="70" spans="1:11">
      <c r="E70" s="54" t="s">
        <v>70</v>
      </c>
      <c r="F70" s="55"/>
      <c r="G70" s="55"/>
      <c r="H70" s="55"/>
      <c r="I70" s="55"/>
      <c r="J70" s="44">
        <f>SUBTOTAL(9,J57:J69)</f>
        <v>319.76</v>
      </c>
    </row>
    <row r="72" spans="1:11">
      <c r="B72" s="32" t="s">
        <v>65</v>
      </c>
      <c r="C72" s="2" t="s">
        <v>123</v>
      </c>
      <c r="D72" s="49" t="s">
        <v>124</v>
      </c>
      <c r="E72" s="55"/>
      <c r="F72" s="55"/>
      <c r="G72" s="2" t="s">
        <v>36</v>
      </c>
      <c r="H72" s="2" t="s">
        <v>125</v>
      </c>
      <c r="I72" s="42" t="s">
        <v>126</v>
      </c>
      <c r="J72" s="14">
        <v>0.05</v>
      </c>
    </row>
    <row r="73" spans="1:11" ht="22.5" customHeight="1">
      <c r="A73" s="1"/>
      <c r="B73" s="35" t="s">
        <v>59</v>
      </c>
      <c r="C73" s="1" t="s">
        <v>127</v>
      </c>
      <c r="D73" s="56" t="s">
        <v>128</v>
      </c>
      <c r="E73" s="57"/>
      <c r="F73" s="57"/>
      <c r="G73" s="1" t="s">
        <v>36</v>
      </c>
      <c r="H73" s="1" t="s">
        <v>78</v>
      </c>
      <c r="I73" s="43" t="s">
        <v>129</v>
      </c>
      <c r="J73" s="36">
        <v>0.05</v>
      </c>
    </row>
    <row r="74" spans="1:11" ht="22.5" customHeight="1">
      <c r="B74" s="32" t="s">
        <v>65</v>
      </c>
      <c r="C74" s="2" t="s">
        <v>127</v>
      </c>
      <c r="D74" s="49" t="s">
        <v>130</v>
      </c>
      <c r="E74" s="55"/>
      <c r="F74" s="55"/>
      <c r="G74" s="2" t="s">
        <v>36</v>
      </c>
      <c r="H74" s="2" t="s">
        <v>78</v>
      </c>
      <c r="I74" s="42" t="s">
        <v>131</v>
      </c>
      <c r="J74" s="14">
        <v>0.27</v>
      </c>
    </row>
    <row r="75" spans="1:11">
      <c r="A75" s="1"/>
      <c r="B75" s="35" t="s">
        <v>132</v>
      </c>
      <c r="C75" s="1" t="s">
        <v>133</v>
      </c>
      <c r="D75" s="56" t="s">
        <v>134</v>
      </c>
      <c r="E75" s="57"/>
      <c r="F75" s="57"/>
      <c r="G75" s="1" t="s">
        <v>36</v>
      </c>
      <c r="H75" s="1" t="s">
        <v>81</v>
      </c>
      <c r="I75" s="43" t="s">
        <v>135</v>
      </c>
      <c r="J75" s="36">
        <v>34.97</v>
      </c>
    </row>
    <row r="76" spans="1:11">
      <c r="E76" s="54" t="s">
        <v>71</v>
      </c>
      <c r="F76" s="55"/>
      <c r="G76" s="55"/>
      <c r="H76" s="55"/>
      <c r="I76" s="55"/>
      <c r="J76" s="44">
        <f>SUBTOTAL(9,J72:J75)</f>
        <v>35.339999999999996</v>
      </c>
    </row>
    <row r="78" spans="1:11">
      <c r="E78" s="54" t="s">
        <v>72</v>
      </c>
      <c r="F78" s="55"/>
      <c r="G78" s="55"/>
      <c r="H78" s="55"/>
      <c r="I78" s="55"/>
      <c r="J78" s="40">
        <f>SUBTOTAL(9,J42:J77)</f>
        <v>4730.1200000000008</v>
      </c>
    </row>
    <row r="80" spans="1:11">
      <c r="B80" s="45" t="s">
        <v>0</v>
      </c>
      <c r="C80" s="48" t="s">
        <v>136</v>
      </c>
      <c r="D80" s="45"/>
      <c r="E80" s="45"/>
      <c r="F80" s="45"/>
      <c r="G80" s="45"/>
      <c r="H80" s="45"/>
      <c r="I80" s="45"/>
      <c r="J80" s="46" t="s">
        <v>1</v>
      </c>
      <c r="K80" s="47" t="s">
        <v>2</v>
      </c>
    </row>
    <row r="81" spans="1:12">
      <c r="B81" s="2" t="s">
        <v>3</v>
      </c>
      <c r="C81" s="5" t="s">
        <v>4</v>
      </c>
      <c r="J81" s="4" t="s">
        <v>5</v>
      </c>
      <c r="K81" s="6">
        <v>0</v>
      </c>
    </row>
    <row r="82" spans="1:12">
      <c r="B82" s="2" t="s">
        <v>6</v>
      </c>
      <c r="C82" s="3" t="s">
        <v>74</v>
      </c>
    </row>
    <row r="83" spans="1:12">
      <c r="B83" s="2" t="s">
        <v>7</v>
      </c>
      <c r="C83" s="7" t="s">
        <v>8</v>
      </c>
    </row>
    <row r="84" spans="1:12">
      <c r="B84" s="2" t="s">
        <v>9</v>
      </c>
      <c r="C84" s="5" t="s">
        <v>10</v>
      </c>
    </row>
    <row r="86" spans="1:12">
      <c r="B86" s="3" t="s">
        <v>11</v>
      </c>
      <c r="C86" s="49"/>
      <c r="D86" s="49"/>
      <c r="E86" s="49"/>
      <c r="F86" s="49"/>
      <c r="G86" s="49"/>
      <c r="H86" s="49"/>
      <c r="I86" s="49"/>
      <c r="J86" s="49"/>
      <c r="K86" s="49"/>
    </row>
    <row r="88" spans="1:12" ht="15.6">
      <c r="B88" s="50" t="s">
        <v>12</v>
      </c>
      <c r="C88" s="51"/>
      <c r="D88" s="51"/>
      <c r="E88" s="51"/>
      <c r="F88" s="51"/>
      <c r="G88" s="51"/>
      <c r="H88" s="51"/>
      <c r="I88" s="51"/>
      <c r="J88" s="51"/>
      <c r="K88" s="51"/>
    </row>
    <row r="90" spans="1:12" ht="21.9" customHeight="1">
      <c r="G90" s="11" t="s">
        <v>13</v>
      </c>
      <c r="H90" s="12" t="s">
        <v>14</v>
      </c>
      <c r="I90" s="12" t="s">
        <v>15</v>
      </c>
      <c r="J90" s="12" t="s">
        <v>16</v>
      </c>
      <c r="K90" s="13" t="s">
        <v>17</v>
      </c>
      <c r="L90" s="8"/>
    </row>
    <row r="91" spans="1:12">
      <c r="G91" s="15">
        <f>SUBTOTAL(9,G93:G97)</f>
        <v>8111.98</v>
      </c>
      <c r="H91" s="16">
        <f>SUBTOTAL(9,H93:H97)</f>
        <v>2094.98</v>
      </c>
      <c r="I91" s="16">
        <f>SUBTOTAL(9,I93:I97)</f>
        <v>2094.98</v>
      </c>
      <c r="J91" s="16">
        <f>SUBTOTAL(9,J93:J97)</f>
        <v>5850</v>
      </c>
      <c r="K91" s="17">
        <f>SUBTOTAL(9,K93:K97)</f>
        <v>167</v>
      </c>
    </row>
    <row r="92" spans="1:12">
      <c r="G92" s="26"/>
      <c r="H92" s="26"/>
      <c r="I92" s="26"/>
      <c r="J92" s="26"/>
      <c r="K92" s="26"/>
      <c r="L92" s="26"/>
    </row>
    <row r="93" spans="1:12" ht="23.25" customHeight="1">
      <c r="A93" s="19"/>
      <c r="B93" s="19"/>
      <c r="C93" s="21" t="s">
        <v>18</v>
      </c>
      <c r="D93" s="52" t="s">
        <v>19</v>
      </c>
      <c r="E93" s="53"/>
      <c r="F93" s="19"/>
      <c r="G93" s="22" t="s">
        <v>13</v>
      </c>
      <c r="H93" s="23" t="s">
        <v>20</v>
      </c>
      <c r="I93" s="23" t="s">
        <v>15</v>
      </c>
      <c r="J93" s="23" t="s">
        <v>16</v>
      </c>
      <c r="K93" s="23" t="s">
        <v>17</v>
      </c>
      <c r="L93" s="24"/>
    </row>
    <row r="94" spans="1:12">
      <c r="C94" s="25" t="s">
        <v>21</v>
      </c>
      <c r="D94" s="25" t="s">
        <v>22</v>
      </c>
      <c r="G94" s="14">
        <v>7967</v>
      </c>
      <c r="H94" s="14">
        <v>1950</v>
      </c>
      <c r="I94" s="14">
        <v>1950</v>
      </c>
      <c r="J94" s="14">
        <v>5850</v>
      </c>
      <c r="K94" s="14">
        <f>G94-J94-I94</f>
        <v>167</v>
      </c>
    </row>
    <row r="95" spans="1:12">
      <c r="C95" s="25" t="s">
        <v>23</v>
      </c>
      <c r="D95" s="25" t="s">
        <v>24</v>
      </c>
      <c r="G95" s="14">
        <v>144.97999999999999</v>
      </c>
      <c r="H95" s="14">
        <v>144.97999999999999</v>
      </c>
      <c r="I95" s="14">
        <v>144.97999999999999</v>
      </c>
      <c r="J95" s="14">
        <v>0</v>
      </c>
      <c r="K95" s="14">
        <f>G95-J95-I95</f>
        <v>0</v>
      </c>
    </row>
    <row r="96" spans="1:12">
      <c r="E96" s="18" t="s">
        <v>27</v>
      </c>
      <c r="G96" s="27">
        <f>SUBTOTAL(9,G94:G95)</f>
        <v>8111.98</v>
      </c>
      <c r="H96" s="27">
        <f>SUBTOTAL(9,H94:H95)</f>
        <v>2094.98</v>
      </c>
      <c r="I96" s="27">
        <f>SUBTOTAL(9,I94:I95)</f>
        <v>2094.98</v>
      </c>
      <c r="J96" s="27">
        <f>SUBTOTAL(9,J94:J95)</f>
        <v>5850</v>
      </c>
      <c r="K96" s="27">
        <f>SUBTOTAL(9,K94:K95)</f>
        <v>167</v>
      </c>
    </row>
    <row r="98" spans="1:26">
      <c r="A98" s="3"/>
      <c r="B98" s="3"/>
      <c r="C98" s="3"/>
      <c r="D98" s="3"/>
      <c r="E98" s="18" t="s">
        <v>28</v>
      </c>
      <c r="F98" s="3"/>
      <c r="G98" s="28">
        <f>SUBTOTAL(9,G93:G97)</f>
        <v>8111.98</v>
      </c>
      <c r="H98" s="28">
        <f>SUBTOTAL(9,H93:H97)</f>
        <v>2094.98</v>
      </c>
      <c r="I98" s="28">
        <f>SUBTOTAL(9,I93:I97)</f>
        <v>2094.98</v>
      </c>
      <c r="J98" s="28">
        <f>SUBTOTAL(9,J93:J97)</f>
        <v>5850</v>
      </c>
      <c r="K98" s="28">
        <f>SUBTOTAL(9,K93:K97)</f>
        <v>167</v>
      </c>
      <c r="L98" s="3"/>
    </row>
    <row r="100" spans="1:26" ht="15.75" customHeight="1">
      <c r="A100" s="9"/>
      <c r="B100" s="50" t="s">
        <v>29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9"/>
    </row>
    <row r="102" spans="1:26" ht="22.5" customHeight="1">
      <c r="B102" s="21" t="s">
        <v>30</v>
      </c>
      <c r="C102" s="21" t="s">
        <v>18</v>
      </c>
      <c r="D102" s="21" t="s">
        <v>45</v>
      </c>
      <c r="E102" s="20" t="s">
        <v>46</v>
      </c>
      <c r="F102" s="30" t="s">
        <v>47</v>
      </c>
      <c r="G102" s="30" t="s">
        <v>48</v>
      </c>
      <c r="H102" s="20" t="s">
        <v>49</v>
      </c>
      <c r="I102" s="10" t="s">
        <v>34</v>
      </c>
      <c r="J102" s="31" t="s">
        <v>35</v>
      </c>
      <c r="K102" s="10" t="s">
        <v>16</v>
      </c>
      <c r="L102" s="8"/>
    </row>
    <row r="103" spans="1:26" ht="20.399999999999999">
      <c r="B103" s="2" t="s">
        <v>36</v>
      </c>
      <c r="C103" s="2" t="s">
        <v>90</v>
      </c>
      <c r="D103" s="8" t="s">
        <v>137</v>
      </c>
      <c r="E103" s="38">
        <v>1</v>
      </c>
      <c r="F103" s="9" t="s">
        <v>39</v>
      </c>
      <c r="G103" s="9" t="s">
        <v>50</v>
      </c>
      <c r="H103" s="14">
        <v>650</v>
      </c>
      <c r="I103" s="14">
        <v>7800</v>
      </c>
      <c r="J103" s="14">
        <v>1950</v>
      </c>
      <c r="K103" s="14">
        <v>5850</v>
      </c>
    </row>
    <row r="104" spans="1:26">
      <c r="G104" s="54" t="s">
        <v>53</v>
      </c>
      <c r="H104" s="55"/>
      <c r="I104" s="40">
        <f>SUBTOTAL(9,I101:I103)</f>
        <v>7800</v>
      </c>
      <c r="J104" s="40">
        <f>SUBTOTAL(9,J101:J103)</f>
        <v>1950</v>
      </c>
      <c r="K104" s="40">
        <f>SUBTOTAL(9,K101:K103)</f>
        <v>5850</v>
      </c>
    </row>
    <row r="106" spans="1:26" ht="15.75" customHeight="1">
      <c r="A106" s="9"/>
      <c r="B106" s="50" t="s">
        <v>54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0.399999999999999">
      <c r="B107" s="30" t="s">
        <v>55</v>
      </c>
      <c r="C107" s="41" t="s">
        <v>56</v>
      </c>
      <c r="D107" s="21" t="s">
        <v>31</v>
      </c>
      <c r="E107" s="29"/>
      <c r="F107" s="29"/>
      <c r="G107" s="21" t="s">
        <v>30</v>
      </c>
      <c r="H107" s="21" t="s">
        <v>18</v>
      </c>
      <c r="I107" s="20" t="s">
        <v>57</v>
      </c>
      <c r="J107" s="10" t="s">
        <v>58</v>
      </c>
    </row>
    <row r="108" spans="1:26">
      <c r="B108" s="32" t="s">
        <v>60</v>
      </c>
      <c r="C108" s="2" t="s">
        <v>138</v>
      </c>
      <c r="D108" s="49" t="s">
        <v>139</v>
      </c>
      <c r="E108" s="55"/>
      <c r="F108" s="55"/>
      <c r="G108" s="2" t="s">
        <v>36</v>
      </c>
      <c r="H108" s="2" t="s">
        <v>90</v>
      </c>
      <c r="I108" s="42" t="s">
        <v>140</v>
      </c>
      <c r="J108" s="14">
        <v>1300</v>
      </c>
    </row>
    <row r="109" spans="1:26">
      <c r="A109" s="1"/>
      <c r="B109" s="35" t="s">
        <v>65</v>
      </c>
      <c r="C109" s="1" t="s">
        <v>138</v>
      </c>
      <c r="D109" s="56" t="s">
        <v>139</v>
      </c>
      <c r="E109" s="57"/>
      <c r="F109" s="57"/>
      <c r="G109" s="1" t="s">
        <v>36</v>
      </c>
      <c r="H109" s="1" t="s">
        <v>90</v>
      </c>
      <c r="I109" s="43" t="s">
        <v>141</v>
      </c>
      <c r="J109" s="36">
        <v>650</v>
      </c>
    </row>
    <row r="110" spans="1:26">
      <c r="E110" s="54" t="s">
        <v>66</v>
      </c>
      <c r="F110" s="55"/>
      <c r="G110" s="55"/>
      <c r="H110" s="55"/>
      <c r="I110" s="55"/>
      <c r="J110" s="44">
        <f>SUBTOTAL(9,J108:J109)</f>
        <v>1950</v>
      </c>
    </row>
    <row r="112" spans="1:26">
      <c r="B112" s="32" t="s">
        <v>60</v>
      </c>
      <c r="C112" s="2" t="s">
        <v>138</v>
      </c>
      <c r="D112" s="49" t="s">
        <v>142</v>
      </c>
      <c r="E112" s="55"/>
      <c r="F112" s="55"/>
      <c r="G112" s="2" t="s">
        <v>36</v>
      </c>
      <c r="H112" s="2" t="s">
        <v>23</v>
      </c>
      <c r="I112" s="42" t="s">
        <v>143</v>
      </c>
      <c r="J112" s="14">
        <v>97.18</v>
      </c>
    </row>
    <row r="113" spans="1:12">
      <c r="A113" s="1"/>
      <c r="B113" s="35" t="s">
        <v>65</v>
      </c>
      <c r="C113" s="1" t="s">
        <v>138</v>
      </c>
      <c r="D113" s="56" t="s">
        <v>142</v>
      </c>
      <c r="E113" s="57"/>
      <c r="F113" s="57"/>
      <c r="G113" s="1" t="s">
        <v>36</v>
      </c>
      <c r="H113" s="1" t="s">
        <v>23</v>
      </c>
      <c r="I113" s="43" t="s">
        <v>144</v>
      </c>
      <c r="J113" s="36">
        <v>47.8</v>
      </c>
    </row>
    <row r="114" spans="1:12">
      <c r="E114" s="54" t="s">
        <v>70</v>
      </c>
      <c r="F114" s="55"/>
      <c r="G114" s="55"/>
      <c r="H114" s="55"/>
      <c r="I114" s="55"/>
      <c r="J114" s="44">
        <f>SUBTOTAL(9,J112:J113)</f>
        <v>144.98000000000002</v>
      </c>
    </row>
    <row r="116" spans="1:12">
      <c r="E116" s="54" t="s">
        <v>72</v>
      </c>
      <c r="F116" s="55"/>
      <c r="G116" s="55"/>
      <c r="H116" s="55"/>
      <c r="I116" s="55"/>
      <c r="J116" s="40">
        <f>SUBTOTAL(9,J108:J115)</f>
        <v>2094.98</v>
      </c>
    </row>
    <row r="118" spans="1:12">
      <c r="B118" s="45" t="s">
        <v>0</v>
      </c>
      <c r="C118" s="48" t="s">
        <v>145</v>
      </c>
      <c r="D118" s="45"/>
      <c r="E118" s="45"/>
      <c r="F118" s="45"/>
      <c r="G118" s="45"/>
      <c r="H118" s="45"/>
      <c r="I118" s="45"/>
      <c r="J118" s="46" t="s">
        <v>1</v>
      </c>
      <c r="K118" s="47" t="s">
        <v>2</v>
      </c>
    </row>
    <row r="119" spans="1:12">
      <c r="B119" s="2" t="s">
        <v>3</v>
      </c>
      <c r="C119" s="5" t="s">
        <v>4</v>
      </c>
      <c r="J119" s="4" t="s">
        <v>5</v>
      </c>
      <c r="K119" s="6">
        <v>0</v>
      </c>
    </row>
    <row r="120" spans="1:12">
      <c r="B120" s="2" t="s">
        <v>6</v>
      </c>
      <c r="C120" s="3" t="s">
        <v>74</v>
      </c>
    </row>
    <row r="121" spans="1:12">
      <c r="B121" s="2" t="s">
        <v>7</v>
      </c>
      <c r="C121" s="7" t="s">
        <v>8</v>
      </c>
    </row>
    <row r="122" spans="1:12">
      <c r="B122" s="2" t="s">
        <v>9</v>
      </c>
      <c r="C122" s="5" t="s">
        <v>10</v>
      </c>
    </row>
    <row r="124" spans="1:12" ht="22.5" customHeight="1">
      <c r="B124" s="3" t="s">
        <v>11</v>
      </c>
      <c r="C124" s="49" t="s">
        <v>146</v>
      </c>
      <c r="D124" s="49"/>
      <c r="E124" s="49"/>
      <c r="F124" s="49"/>
      <c r="G124" s="49"/>
      <c r="H124" s="49"/>
      <c r="I124" s="49"/>
      <c r="J124" s="49"/>
      <c r="K124" s="49"/>
    </row>
    <row r="126" spans="1:12" ht="15.6">
      <c r="B126" s="50" t="s">
        <v>12</v>
      </c>
      <c r="C126" s="51"/>
      <c r="D126" s="51"/>
      <c r="E126" s="51"/>
      <c r="F126" s="51"/>
      <c r="G126" s="51"/>
      <c r="H126" s="51"/>
      <c r="I126" s="51"/>
      <c r="J126" s="51"/>
      <c r="K126" s="51"/>
    </row>
    <row r="128" spans="1:12" ht="21.9" customHeight="1">
      <c r="G128" s="11" t="s">
        <v>13</v>
      </c>
      <c r="H128" s="12" t="s">
        <v>14</v>
      </c>
      <c r="I128" s="12" t="s">
        <v>15</v>
      </c>
      <c r="J128" s="12" t="s">
        <v>16</v>
      </c>
      <c r="K128" s="13" t="s">
        <v>17</v>
      </c>
      <c r="L128" s="8"/>
    </row>
    <row r="129" spans="1:12">
      <c r="G129" s="15">
        <f>SUBTOTAL(9,G131:G135)</f>
        <v>131324.35999999999</v>
      </c>
      <c r="H129" s="16">
        <f>SUBTOTAL(9,H131:H135)</f>
        <v>2255</v>
      </c>
      <c r="I129" s="16">
        <f>SUBTOTAL(9,I131:I135)</f>
        <v>2255</v>
      </c>
      <c r="J129" s="16">
        <f>SUBTOTAL(9,J131:J135)</f>
        <v>3745</v>
      </c>
      <c r="K129" s="17">
        <f>SUBTOTAL(9,K131:K135)</f>
        <v>125324.35999999999</v>
      </c>
    </row>
    <row r="130" spans="1:12">
      <c r="G130" s="26"/>
      <c r="H130" s="26"/>
      <c r="I130" s="26"/>
      <c r="J130" s="26"/>
      <c r="K130" s="26"/>
      <c r="L130" s="26"/>
    </row>
    <row r="131" spans="1:12" ht="23.25" customHeight="1">
      <c r="A131" s="19"/>
      <c r="B131" s="19"/>
      <c r="C131" s="21" t="s">
        <v>18</v>
      </c>
      <c r="D131" s="52" t="s">
        <v>19</v>
      </c>
      <c r="E131" s="53"/>
      <c r="F131" s="19"/>
      <c r="G131" s="22" t="s">
        <v>13</v>
      </c>
      <c r="H131" s="23" t="s">
        <v>20</v>
      </c>
      <c r="I131" s="23" t="s">
        <v>15</v>
      </c>
      <c r="J131" s="23" t="s">
        <v>16</v>
      </c>
      <c r="K131" s="23" t="s">
        <v>17</v>
      </c>
      <c r="L131" s="24"/>
    </row>
    <row r="132" spans="1:12">
      <c r="C132" s="25" t="s">
        <v>147</v>
      </c>
      <c r="D132" s="25" t="s">
        <v>148</v>
      </c>
      <c r="G132" s="14">
        <v>131324.35999999999</v>
      </c>
      <c r="H132" s="14">
        <v>0</v>
      </c>
      <c r="I132" s="14">
        <v>0</v>
      </c>
      <c r="J132" s="14">
        <v>0</v>
      </c>
      <c r="K132" s="14">
        <f>G132-J132-I132</f>
        <v>131324.35999999999</v>
      </c>
    </row>
    <row r="133" spans="1:12">
      <c r="C133" s="25" t="s">
        <v>25</v>
      </c>
      <c r="D133" s="25" t="s">
        <v>26</v>
      </c>
      <c r="G133" s="14">
        <v>0</v>
      </c>
      <c r="H133" s="14">
        <v>2255</v>
      </c>
      <c r="I133" s="14">
        <v>2255</v>
      </c>
      <c r="J133" s="14">
        <v>3745</v>
      </c>
      <c r="K133" s="14">
        <f>G133-J133-I133</f>
        <v>-6000</v>
      </c>
    </row>
    <row r="134" spans="1:12">
      <c r="E134" s="18" t="s">
        <v>27</v>
      </c>
      <c r="G134" s="27">
        <f>SUBTOTAL(9,G132:G133)</f>
        <v>131324.35999999999</v>
      </c>
      <c r="H134" s="27">
        <f>SUBTOTAL(9,H132:H133)</f>
        <v>2255</v>
      </c>
      <c r="I134" s="27">
        <f>SUBTOTAL(9,I132:I133)</f>
        <v>2255</v>
      </c>
      <c r="J134" s="27">
        <f>SUBTOTAL(9,J132:J133)</f>
        <v>3745</v>
      </c>
      <c r="K134" s="27">
        <f>SUBTOTAL(9,K132:K133)</f>
        <v>125324.35999999999</v>
      </c>
    </row>
    <row r="136" spans="1:12">
      <c r="A136" s="3"/>
      <c r="B136" s="3"/>
      <c r="C136" s="3"/>
      <c r="D136" s="3"/>
      <c r="E136" s="18" t="s">
        <v>28</v>
      </c>
      <c r="F136" s="3"/>
      <c r="G136" s="28">
        <f>SUBTOTAL(9,G131:G135)</f>
        <v>131324.35999999999</v>
      </c>
      <c r="H136" s="28">
        <f>SUBTOTAL(9,H131:H135)</f>
        <v>2255</v>
      </c>
      <c r="I136" s="28">
        <f>SUBTOTAL(9,I131:I135)</f>
        <v>2255</v>
      </c>
      <c r="J136" s="28">
        <f>SUBTOTAL(9,J131:J135)</f>
        <v>3745</v>
      </c>
      <c r="K136" s="28">
        <f>SUBTOTAL(9,K131:K135)</f>
        <v>125324.35999999999</v>
      </c>
      <c r="L136" s="3"/>
    </row>
    <row r="138" spans="1:12" ht="15.75" customHeight="1">
      <c r="A138" s="9"/>
      <c r="B138" s="50" t="s">
        <v>29</v>
      </c>
      <c r="C138" s="50"/>
      <c r="D138" s="50"/>
      <c r="E138" s="50"/>
      <c r="F138" s="50"/>
      <c r="G138" s="50"/>
      <c r="H138" s="50"/>
      <c r="I138" s="50"/>
      <c r="J138" s="50"/>
      <c r="K138" s="50"/>
      <c r="L138" s="9"/>
    </row>
    <row r="139" spans="1:12" ht="22.5" customHeight="1">
      <c r="B139" s="21" t="s">
        <v>30</v>
      </c>
      <c r="C139" s="21" t="s">
        <v>18</v>
      </c>
      <c r="D139" s="21" t="s">
        <v>31</v>
      </c>
      <c r="E139" s="29"/>
      <c r="F139" s="30" t="s">
        <v>32</v>
      </c>
      <c r="G139" s="21" t="s">
        <v>33</v>
      </c>
      <c r="H139" s="29"/>
      <c r="I139" s="10" t="s">
        <v>34</v>
      </c>
      <c r="J139" s="31" t="s">
        <v>35</v>
      </c>
      <c r="K139" s="10" t="s">
        <v>16</v>
      </c>
      <c r="L139" s="8"/>
    </row>
    <row r="140" spans="1:12" ht="30.6">
      <c r="B140" s="2" t="s">
        <v>36</v>
      </c>
      <c r="C140" s="2" t="s">
        <v>149</v>
      </c>
      <c r="D140" s="8" t="s">
        <v>150</v>
      </c>
      <c r="F140" s="32" t="s">
        <v>39</v>
      </c>
      <c r="G140" s="2" t="s">
        <v>151</v>
      </c>
      <c r="I140" s="14">
        <v>6000</v>
      </c>
      <c r="J140" s="14">
        <v>3247.19</v>
      </c>
      <c r="K140" s="14">
        <v>2752.81</v>
      </c>
    </row>
    <row r="141" spans="1:12" ht="30.6">
      <c r="A141" s="1"/>
      <c r="B141" s="1" t="s">
        <v>36</v>
      </c>
      <c r="C141" s="1" t="s">
        <v>149</v>
      </c>
      <c r="D141" s="33" t="s">
        <v>152</v>
      </c>
      <c r="E141" s="1"/>
      <c r="F141" s="35" t="s">
        <v>153</v>
      </c>
      <c r="G141" s="1" t="s">
        <v>154</v>
      </c>
      <c r="H141" s="1"/>
      <c r="I141" s="36">
        <v>760.49</v>
      </c>
      <c r="J141" s="36">
        <v>0</v>
      </c>
      <c r="K141" s="36">
        <v>760.49</v>
      </c>
    </row>
    <row r="142" spans="1:12" ht="20.399999999999999">
      <c r="B142" s="2" t="s">
        <v>36</v>
      </c>
      <c r="C142" s="2" t="s">
        <v>149</v>
      </c>
      <c r="D142" s="8" t="s">
        <v>155</v>
      </c>
      <c r="F142" s="32" t="s">
        <v>156</v>
      </c>
      <c r="G142" s="2" t="s">
        <v>157</v>
      </c>
      <c r="I142" s="14">
        <v>2.25</v>
      </c>
      <c r="J142" s="14">
        <v>0</v>
      </c>
      <c r="K142" s="14">
        <v>2.25</v>
      </c>
    </row>
    <row r="143" spans="1:12" ht="20.399999999999999">
      <c r="A143" s="1"/>
      <c r="B143" s="1" t="s">
        <v>36</v>
      </c>
      <c r="C143" s="1" t="s">
        <v>149</v>
      </c>
      <c r="D143" s="33" t="s">
        <v>158</v>
      </c>
      <c r="E143" s="1"/>
      <c r="F143" s="35" t="s">
        <v>156</v>
      </c>
      <c r="G143" s="1" t="s">
        <v>159</v>
      </c>
      <c r="H143" s="1"/>
      <c r="I143" s="36">
        <v>229.45</v>
      </c>
      <c r="J143" s="36">
        <v>0</v>
      </c>
      <c r="K143" s="36">
        <v>229.45</v>
      </c>
    </row>
    <row r="144" spans="1:12">
      <c r="G144" s="54" t="s">
        <v>53</v>
      </c>
      <c r="H144" s="55"/>
      <c r="I144" s="40">
        <f>SUBTOTAL(9,I140:I143)</f>
        <v>6992.19</v>
      </c>
      <c r="J144" s="40">
        <f>SUBTOTAL(9,J140:J143)</f>
        <v>3247.19</v>
      </c>
      <c r="K144" s="40">
        <f>SUBTOTAL(9,K140:K143)</f>
        <v>3745</v>
      </c>
    </row>
    <row r="146" spans="1:26" ht="15.75" customHeight="1">
      <c r="A146" s="9"/>
      <c r="B146" s="50" t="s">
        <v>54</v>
      </c>
      <c r="C146" s="50"/>
      <c r="D146" s="50"/>
      <c r="E146" s="50"/>
      <c r="F146" s="50"/>
      <c r="G146" s="50"/>
      <c r="H146" s="50"/>
      <c r="I146" s="50"/>
      <c r="J146" s="50"/>
      <c r="K146" s="5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0.399999999999999">
      <c r="B147" s="30" t="s">
        <v>55</v>
      </c>
      <c r="C147" s="41" t="s">
        <v>56</v>
      </c>
      <c r="D147" s="21" t="s">
        <v>31</v>
      </c>
      <c r="E147" s="29"/>
      <c r="F147" s="29"/>
      <c r="G147" s="21" t="s">
        <v>30</v>
      </c>
      <c r="H147" s="21" t="s">
        <v>18</v>
      </c>
      <c r="I147" s="20" t="s">
        <v>57</v>
      </c>
      <c r="J147" s="10" t="s">
        <v>58</v>
      </c>
    </row>
    <row r="148" spans="1:26">
      <c r="B148" s="32" t="s">
        <v>160</v>
      </c>
      <c r="C148" s="2" t="s">
        <v>161</v>
      </c>
      <c r="D148" s="49" t="s">
        <v>173</v>
      </c>
      <c r="E148" s="55"/>
      <c r="F148" s="55"/>
      <c r="G148" s="2" t="s">
        <v>36</v>
      </c>
      <c r="H148" s="2" t="s">
        <v>149</v>
      </c>
      <c r="I148" s="42" t="s">
        <v>161</v>
      </c>
      <c r="J148" s="14">
        <v>770</v>
      </c>
    </row>
    <row r="149" spans="1:26">
      <c r="A149" s="1"/>
      <c r="B149" s="35" t="s">
        <v>162</v>
      </c>
      <c r="C149" s="1" t="s">
        <v>163</v>
      </c>
      <c r="D149" s="56" t="s">
        <v>173</v>
      </c>
      <c r="E149" s="57"/>
      <c r="F149" s="57"/>
      <c r="G149" s="1" t="s">
        <v>36</v>
      </c>
      <c r="H149" s="1" t="s">
        <v>149</v>
      </c>
      <c r="I149" s="43" t="s">
        <v>164</v>
      </c>
      <c r="J149" s="36">
        <v>1485</v>
      </c>
    </row>
    <row r="150" spans="1:26">
      <c r="E150" s="54" t="s">
        <v>71</v>
      </c>
      <c r="F150" s="55"/>
      <c r="G150" s="55"/>
      <c r="H150" s="55"/>
      <c r="I150" s="55"/>
      <c r="J150" s="44">
        <f>SUBTOTAL(9,J148:J149)</f>
        <v>2255</v>
      </c>
    </row>
    <row r="152" spans="1:26">
      <c r="E152" s="54" t="s">
        <v>72</v>
      </c>
      <c r="F152" s="55"/>
      <c r="G152" s="55"/>
      <c r="H152" s="55"/>
      <c r="I152" s="55"/>
      <c r="J152" s="40">
        <f>SUBTOTAL(9,J148:J151)</f>
        <v>2255</v>
      </c>
    </row>
    <row r="154" spans="1:26">
      <c r="B154" s="45" t="s">
        <v>0</v>
      </c>
      <c r="C154" s="48" t="s">
        <v>165</v>
      </c>
      <c r="D154" s="45"/>
      <c r="E154" s="45"/>
      <c r="F154" s="45"/>
      <c r="G154" s="45"/>
      <c r="H154" s="45"/>
      <c r="I154" s="45"/>
      <c r="J154" s="46" t="s">
        <v>1</v>
      </c>
      <c r="K154" s="47" t="s">
        <v>2</v>
      </c>
    </row>
    <row r="155" spans="1:26">
      <c r="B155" s="2" t="s">
        <v>3</v>
      </c>
      <c r="C155" s="5" t="s">
        <v>4</v>
      </c>
      <c r="J155" s="4" t="s">
        <v>5</v>
      </c>
      <c r="K155" s="6">
        <v>0</v>
      </c>
    </row>
    <row r="156" spans="1:26">
      <c r="B156" s="2" t="s">
        <v>6</v>
      </c>
      <c r="C156" s="3" t="s">
        <v>74</v>
      </c>
    </row>
    <row r="157" spans="1:26">
      <c r="B157" s="2" t="s">
        <v>7</v>
      </c>
      <c r="C157" s="7" t="s">
        <v>166</v>
      </c>
    </row>
    <row r="158" spans="1:26">
      <c r="B158" s="2" t="s">
        <v>9</v>
      </c>
      <c r="C158" s="5" t="s">
        <v>10</v>
      </c>
    </row>
    <row r="160" spans="1:26">
      <c r="B160" s="3" t="s">
        <v>11</v>
      </c>
      <c r="C160" s="49"/>
      <c r="D160" s="49"/>
      <c r="E160" s="49"/>
      <c r="F160" s="49"/>
      <c r="G160" s="49"/>
      <c r="H160" s="49"/>
      <c r="I160" s="49"/>
      <c r="J160" s="49"/>
      <c r="K160" s="49"/>
    </row>
    <row r="162" spans="1:26" ht="15.6">
      <c r="B162" s="50" t="s">
        <v>12</v>
      </c>
      <c r="C162" s="51"/>
      <c r="D162" s="51"/>
      <c r="E162" s="51"/>
      <c r="F162" s="51"/>
      <c r="G162" s="51"/>
      <c r="H162" s="51"/>
      <c r="I162" s="51"/>
      <c r="J162" s="51"/>
      <c r="K162" s="51"/>
    </row>
    <row r="164" spans="1:26" ht="21.9" customHeight="1">
      <c r="G164" s="11" t="s">
        <v>13</v>
      </c>
      <c r="H164" s="12" t="s">
        <v>14</v>
      </c>
      <c r="I164" s="12" t="s">
        <v>15</v>
      </c>
      <c r="J164" s="12" t="s">
        <v>16</v>
      </c>
      <c r="K164" s="13" t="s">
        <v>17</v>
      </c>
      <c r="L164" s="8"/>
    </row>
    <row r="165" spans="1:26">
      <c r="G165" s="15">
        <f>SUBTOTAL(9,G167:G170)</f>
        <v>2500</v>
      </c>
      <c r="H165" s="16">
        <f>SUBTOTAL(9,H167:H170)</f>
        <v>0</v>
      </c>
      <c r="I165" s="16">
        <f>SUBTOTAL(9,I167:I170)</f>
        <v>2500</v>
      </c>
      <c r="J165" s="16">
        <f>SUBTOTAL(9,J167:J170)</f>
        <v>0</v>
      </c>
      <c r="K165" s="17">
        <f>SUBTOTAL(9,K167:K170)</f>
        <v>0</v>
      </c>
    </row>
    <row r="166" spans="1:26">
      <c r="G166" s="26"/>
      <c r="H166" s="26"/>
      <c r="I166" s="26"/>
      <c r="J166" s="26"/>
      <c r="K166" s="26"/>
      <c r="L166" s="26"/>
    </row>
    <row r="167" spans="1:26" ht="23.25" customHeight="1">
      <c r="A167" s="19"/>
      <c r="B167" s="19"/>
      <c r="C167" s="21" t="s">
        <v>18</v>
      </c>
      <c r="D167" s="52" t="s">
        <v>19</v>
      </c>
      <c r="E167" s="53"/>
      <c r="F167" s="19"/>
      <c r="G167" s="22" t="s">
        <v>13</v>
      </c>
      <c r="H167" s="23" t="s">
        <v>20</v>
      </c>
      <c r="I167" s="23" t="s">
        <v>15</v>
      </c>
      <c r="J167" s="23" t="s">
        <v>16</v>
      </c>
      <c r="K167" s="23" t="s">
        <v>17</v>
      </c>
      <c r="L167" s="24"/>
    </row>
    <row r="168" spans="1:26">
      <c r="C168" s="25" t="s">
        <v>25</v>
      </c>
      <c r="D168" s="25" t="s">
        <v>26</v>
      </c>
      <c r="G168" s="14">
        <v>2500</v>
      </c>
      <c r="H168" s="14">
        <v>0</v>
      </c>
      <c r="I168" s="14">
        <v>2500</v>
      </c>
      <c r="J168" s="14">
        <v>0</v>
      </c>
      <c r="K168" s="14">
        <f>G168-J168-I168</f>
        <v>0</v>
      </c>
    </row>
    <row r="169" spans="1:26">
      <c r="E169" s="18" t="s">
        <v>27</v>
      </c>
      <c r="G169" s="27">
        <f>SUBTOTAL(9,G168:G168)</f>
        <v>2500</v>
      </c>
      <c r="H169" s="27">
        <f>SUBTOTAL(9,H168:H168)</f>
        <v>0</v>
      </c>
      <c r="I169" s="27">
        <f>SUBTOTAL(9,I168:I168)</f>
        <v>2500</v>
      </c>
      <c r="J169" s="27">
        <f>SUBTOTAL(9,J168:J168)</f>
        <v>0</v>
      </c>
      <c r="K169" s="27">
        <f>SUBTOTAL(9,K168:K168)</f>
        <v>0</v>
      </c>
    </row>
    <row r="171" spans="1:26">
      <c r="A171" s="3"/>
      <c r="B171" s="3"/>
      <c r="C171" s="3"/>
      <c r="D171" s="3"/>
      <c r="E171" s="18" t="s">
        <v>28</v>
      </c>
      <c r="F171" s="3"/>
      <c r="G171" s="28">
        <f>SUBTOTAL(9,G167:G170)</f>
        <v>2500</v>
      </c>
      <c r="H171" s="28">
        <f>SUBTOTAL(9,H167:H170)</f>
        <v>0</v>
      </c>
      <c r="I171" s="28">
        <f>SUBTOTAL(9,I167:I170)</f>
        <v>2500</v>
      </c>
      <c r="J171" s="28">
        <f>SUBTOTAL(9,J167:J170)</f>
        <v>0</v>
      </c>
      <c r="K171" s="28">
        <f>SUBTOTAL(9,K167:K170)</f>
        <v>0</v>
      </c>
      <c r="L171" s="3"/>
    </row>
    <row r="173" spans="1:26" ht="15.75" customHeight="1">
      <c r="A173" s="9"/>
      <c r="B173" s="50" t="s">
        <v>29</v>
      </c>
      <c r="C173" s="50"/>
      <c r="D173" s="50"/>
      <c r="E173" s="50"/>
      <c r="F173" s="50"/>
      <c r="G173" s="50"/>
      <c r="H173" s="50"/>
      <c r="I173" s="50"/>
      <c r="J173" s="50"/>
      <c r="K173" s="50"/>
      <c r="L173" s="9"/>
    </row>
    <row r="174" spans="1:26">
      <c r="B174" s="55" t="s">
        <v>167</v>
      </c>
      <c r="C174" s="55"/>
      <c r="D174" s="55"/>
      <c r="E174" s="55"/>
    </row>
    <row r="176" spans="1:26" ht="15.75" customHeight="1">
      <c r="A176" s="9"/>
      <c r="B176" s="50" t="s">
        <v>54</v>
      </c>
      <c r="C176" s="50"/>
      <c r="D176" s="50"/>
      <c r="E176" s="50"/>
      <c r="F176" s="50"/>
      <c r="G176" s="50"/>
      <c r="H176" s="50"/>
      <c r="I176" s="50"/>
      <c r="J176" s="50"/>
      <c r="K176" s="5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12">
      <c r="B177" s="55" t="s">
        <v>168</v>
      </c>
      <c r="C177" s="55"/>
      <c r="D177" s="55"/>
      <c r="E177" s="55"/>
    </row>
    <row r="179" spans="1:12">
      <c r="B179" s="45" t="s">
        <v>0</v>
      </c>
      <c r="C179" s="48" t="s">
        <v>169</v>
      </c>
      <c r="D179" s="45"/>
      <c r="E179" s="45"/>
      <c r="F179" s="45"/>
      <c r="G179" s="45"/>
      <c r="H179" s="45"/>
      <c r="I179" s="45"/>
      <c r="J179" s="46" t="s">
        <v>1</v>
      </c>
      <c r="K179" s="47" t="s">
        <v>2</v>
      </c>
    </row>
    <row r="180" spans="1:12">
      <c r="B180" s="2" t="s">
        <v>3</v>
      </c>
      <c r="C180" s="5" t="s">
        <v>4</v>
      </c>
      <c r="J180" s="4" t="s">
        <v>5</v>
      </c>
      <c r="K180" s="6">
        <v>0</v>
      </c>
    </row>
    <row r="181" spans="1:12">
      <c r="B181" s="2" t="s">
        <v>6</v>
      </c>
      <c r="C181" s="3" t="s">
        <v>74</v>
      </c>
    </row>
    <row r="182" spans="1:12">
      <c r="B182" s="2" t="s">
        <v>7</v>
      </c>
      <c r="C182" s="7" t="s">
        <v>8</v>
      </c>
    </row>
    <row r="183" spans="1:12">
      <c r="B183" s="2" t="s">
        <v>9</v>
      </c>
      <c r="C183" s="5" t="s">
        <v>10</v>
      </c>
    </row>
    <row r="185" spans="1:12">
      <c r="B185" s="3" t="s">
        <v>11</v>
      </c>
      <c r="C185" s="49"/>
      <c r="D185" s="49"/>
      <c r="E185" s="49"/>
      <c r="F185" s="49"/>
      <c r="G185" s="49"/>
      <c r="H185" s="49"/>
      <c r="I185" s="49"/>
      <c r="J185" s="49"/>
      <c r="K185" s="49"/>
    </row>
    <row r="187" spans="1:12" ht="15.6">
      <c r="B187" s="50" t="s">
        <v>12</v>
      </c>
      <c r="C187" s="51"/>
      <c r="D187" s="51"/>
      <c r="E187" s="51"/>
      <c r="F187" s="51"/>
      <c r="G187" s="51"/>
      <c r="H187" s="51"/>
      <c r="I187" s="51"/>
      <c r="J187" s="51"/>
      <c r="K187" s="51"/>
    </row>
    <row r="189" spans="1:12" ht="21.9" customHeight="1">
      <c r="G189" s="11" t="s">
        <v>13</v>
      </c>
      <c r="H189" s="12" t="s">
        <v>14</v>
      </c>
      <c r="I189" s="12" t="s">
        <v>15</v>
      </c>
      <c r="J189" s="12" t="s">
        <v>16</v>
      </c>
      <c r="K189" s="13" t="s">
        <v>17</v>
      </c>
      <c r="L189" s="8"/>
    </row>
    <row r="190" spans="1:12">
      <c r="G190" s="15">
        <f>SUBTOTAL(9,G192:G195)</f>
        <v>1674</v>
      </c>
      <c r="H190" s="16">
        <f>SUBTOTAL(9,H192:H195)</f>
        <v>0</v>
      </c>
      <c r="I190" s="16">
        <f>SUBTOTAL(9,I192:I195)</f>
        <v>0</v>
      </c>
      <c r="J190" s="16">
        <f>SUBTOTAL(9,J192:J195)</f>
        <v>1674</v>
      </c>
      <c r="K190" s="17">
        <f>SUBTOTAL(9,K192:K195)</f>
        <v>0</v>
      </c>
    </row>
    <row r="191" spans="1:12">
      <c r="G191" s="26"/>
      <c r="H191" s="26"/>
      <c r="I191" s="26"/>
      <c r="J191" s="26"/>
      <c r="K191" s="26"/>
      <c r="L191" s="26"/>
    </row>
    <row r="192" spans="1:12" ht="23.25" customHeight="1">
      <c r="A192" s="19"/>
      <c r="B192" s="19"/>
      <c r="C192" s="21" t="s">
        <v>18</v>
      </c>
      <c r="D192" s="52" t="s">
        <v>19</v>
      </c>
      <c r="E192" s="53"/>
      <c r="F192" s="19"/>
      <c r="G192" s="22" t="s">
        <v>13</v>
      </c>
      <c r="H192" s="23" t="s">
        <v>20</v>
      </c>
      <c r="I192" s="23" t="s">
        <v>15</v>
      </c>
      <c r="J192" s="23" t="s">
        <v>16</v>
      </c>
      <c r="K192" s="23" t="s">
        <v>17</v>
      </c>
      <c r="L192" s="24"/>
    </row>
    <row r="193" spans="1:26">
      <c r="C193" s="25" t="s">
        <v>25</v>
      </c>
      <c r="D193" s="25" t="s">
        <v>26</v>
      </c>
      <c r="G193" s="14">
        <v>1674</v>
      </c>
      <c r="H193" s="14">
        <v>0</v>
      </c>
      <c r="I193" s="14">
        <v>0</v>
      </c>
      <c r="J193" s="14">
        <v>1674</v>
      </c>
      <c r="K193" s="14">
        <f>G193-J193-I193</f>
        <v>0</v>
      </c>
    </row>
    <row r="194" spans="1:26">
      <c r="E194" s="18" t="s">
        <v>27</v>
      </c>
      <c r="G194" s="27">
        <f>SUBTOTAL(9,G193:G193)</f>
        <v>1674</v>
      </c>
      <c r="H194" s="27">
        <f>SUBTOTAL(9,H193:H193)</f>
        <v>0</v>
      </c>
      <c r="I194" s="27">
        <f>SUBTOTAL(9,I193:I193)</f>
        <v>0</v>
      </c>
      <c r="J194" s="27">
        <f>SUBTOTAL(9,J193:J193)</f>
        <v>1674</v>
      </c>
      <c r="K194" s="27">
        <f>SUBTOTAL(9,K193:K193)</f>
        <v>0</v>
      </c>
    </row>
    <row r="196" spans="1:26">
      <c r="A196" s="3"/>
      <c r="B196" s="3"/>
      <c r="C196" s="3"/>
      <c r="D196" s="3"/>
      <c r="E196" s="18" t="s">
        <v>28</v>
      </c>
      <c r="F196" s="3"/>
      <c r="G196" s="28">
        <f>SUBTOTAL(9,G192:G195)</f>
        <v>1674</v>
      </c>
      <c r="H196" s="28">
        <f>SUBTOTAL(9,H192:H195)</f>
        <v>0</v>
      </c>
      <c r="I196" s="28">
        <f>SUBTOTAL(9,I192:I195)</f>
        <v>0</v>
      </c>
      <c r="J196" s="28">
        <f>SUBTOTAL(9,J192:J195)</f>
        <v>1674</v>
      </c>
      <c r="K196" s="28">
        <f>SUBTOTAL(9,K192:K195)</f>
        <v>0</v>
      </c>
      <c r="L196" s="3"/>
    </row>
    <row r="198" spans="1:26" ht="15.75" customHeight="1">
      <c r="A198" s="9"/>
      <c r="B198" s="50" t="s">
        <v>29</v>
      </c>
      <c r="C198" s="50"/>
      <c r="D198" s="50"/>
      <c r="E198" s="50"/>
      <c r="F198" s="50"/>
      <c r="G198" s="50"/>
      <c r="H198" s="50"/>
      <c r="I198" s="50"/>
      <c r="J198" s="50"/>
      <c r="K198" s="50"/>
      <c r="L198" s="9"/>
    </row>
    <row r="199" spans="1:26" ht="22.5" customHeight="1">
      <c r="B199" s="21" t="s">
        <v>30</v>
      </c>
      <c r="C199" s="21" t="s">
        <v>18</v>
      </c>
      <c r="D199" s="21" t="s">
        <v>31</v>
      </c>
      <c r="E199" s="29"/>
      <c r="F199" s="30" t="s">
        <v>32</v>
      </c>
      <c r="G199" s="21" t="s">
        <v>33</v>
      </c>
      <c r="H199" s="29"/>
      <c r="I199" s="10" t="s">
        <v>34</v>
      </c>
      <c r="J199" s="31" t="s">
        <v>35</v>
      </c>
      <c r="K199" s="10" t="s">
        <v>16</v>
      </c>
      <c r="L199" s="8"/>
    </row>
    <row r="200" spans="1:26" ht="30.6">
      <c r="B200" s="2" t="s">
        <v>36</v>
      </c>
      <c r="C200" s="2" t="s">
        <v>170</v>
      </c>
      <c r="D200" s="8" t="s">
        <v>171</v>
      </c>
      <c r="F200" s="32" t="s">
        <v>39</v>
      </c>
      <c r="G200" s="2" t="s">
        <v>172</v>
      </c>
      <c r="I200" s="14">
        <v>1674</v>
      </c>
      <c r="J200" s="14">
        <v>0</v>
      </c>
      <c r="K200" s="14">
        <v>1674</v>
      </c>
    </row>
    <row r="201" spans="1:26">
      <c r="G201" s="54" t="s">
        <v>53</v>
      </c>
      <c r="H201" s="55"/>
      <c r="I201" s="40">
        <f>SUBTOTAL(9,I200:I200)</f>
        <v>1674</v>
      </c>
      <c r="J201" s="40">
        <f>SUBTOTAL(9,J200:J200)</f>
        <v>0</v>
      </c>
      <c r="K201" s="40">
        <f>SUBTOTAL(9,K200:K200)</f>
        <v>1674</v>
      </c>
    </row>
    <row r="203" spans="1:26" ht="15.75" customHeight="1">
      <c r="A203" s="9"/>
      <c r="B203" s="50" t="s">
        <v>54</v>
      </c>
      <c r="C203" s="50"/>
      <c r="D203" s="50"/>
      <c r="E203" s="50"/>
      <c r="F203" s="50"/>
      <c r="G203" s="50"/>
      <c r="H203" s="50"/>
      <c r="I203" s="50"/>
      <c r="J203" s="50"/>
      <c r="K203" s="5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B204" s="55" t="s">
        <v>168</v>
      </c>
      <c r="C204" s="55"/>
      <c r="D204" s="55"/>
      <c r="E204" s="55"/>
    </row>
  </sheetData>
  <mergeCells count="79">
    <mergeCell ref="B176:K176"/>
    <mergeCell ref="B177:E177"/>
    <mergeCell ref="C185:K185"/>
    <mergeCell ref="B204:E204"/>
    <mergeCell ref="B187:K187"/>
    <mergeCell ref="D192:E192"/>
    <mergeCell ref="B198:K198"/>
    <mergeCell ref="G201:H201"/>
    <mergeCell ref="B203:K203"/>
    <mergeCell ref="C160:K160"/>
    <mergeCell ref="B162:K162"/>
    <mergeCell ref="D167:E167"/>
    <mergeCell ref="B173:K173"/>
    <mergeCell ref="B174:E174"/>
    <mergeCell ref="B146:K146"/>
    <mergeCell ref="D148:F148"/>
    <mergeCell ref="D149:F149"/>
    <mergeCell ref="E150:I150"/>
    <mergeCell ref="E152:I152"/>
    <mergeCell ref="C124:K124"/>
    <mergeCell ref="B126:K126"/>
    <mergeCell ref="D131:E131"/>
    <mergeCell ref="B138:K138"/>
    <mergeCell ref="G144:H144"/>
    <mergeCell ref="E110:I110"/>
    <mergeCell ref="D112:F112"/>
    <mergeCell ref="D113:F113"/>
    <mergeCell ref="E114:I114"/>
    <mergeCell ref="E116:I116"/>
    <mergeCell ref="B100:K100"/>
    <mergeCell ref="G104:H104"/>
    <mergeCell ref="B106:K106"/>
    <mergeCell ref="D108:F108"/>
    <mergeCell ref="D109:F109"/>
    <mergeCell ref="E76:I76"/>
    <mergeCell ref="E78:I78"/>
    <mergeCell ref="C86:K86"/>
    <mergeCell ref="B88:K88"/>
    <mergeCell ref="D93:E93"/>
    <mergeCell ref="E70:I70"/>
    <mergeCell ref="D72:F72"/>
    <mergeCell ref="D73:F73"/>
    <mergeCell ref="D74:F74"/>
    <mergeCell ref="D75:F75"/>
    <mergeCell ref="D65:F65"/>
    <mergeCell ref="D66:F66"/>
    <mergeCell ref="D67:F67"/>
    <mergeCell ref="D68:F68"/>
    <mergeCell ref="D69:F69"/>
    <mergeCell ref="D60:F60"/>
    <mergeCell ref="D61:F61"/>
    <mergeCell ref="D62:F62"/>
    <mergeCell ref="D63:F63"/>
    <mergeCell ref="D64:F64"/>
    <mergeCell ref="D54:F54"/>
    <mergeCell ref="E55:I55"/>
    <mergeCell ref="D57:F57"/>
    <mergeCell ref="D58:F58"/>
    <mergeCell ref="D59:F59"/>
    <mergeCell ref="D49:F49"/>
    <mergeCell ref="D50:F50"/>
    <mergeCell ref="D51:F51"/>
    <mergeCell ref="D52:F52"/>
    <mergeCell ref="D53:F53"/>
    <mergeCell ref="D44:F44"/>
    <mergeCell ref="D45:F45"/>
    <mergeCell ref="D46:F46"/>
    <mergeCell ref="D47:F47"/>
    <mergeCell ref="D48:F48"/>
    <mergeCell ref="G37:H37"/>
    <mergeCell ref="G38:H38"/>
    <mergeCell ref="B40:K40"/>
    <mergeCell ref="D42:F42"/>
    <mergeCell ref="D43:F43"/>
    <mergeCell ref="C7:K7"/>
    <mergeCell ref="B9:K9"/>
    <mergeCell ref="D14:E14"/>
    <mergeCell ref="B22:K22"/>
    <mergeCell ref="F31:H31"/>
  </mergeCells>
  <pageMargins left="0.75" right="0.25" top="1" bottom="0.75" header="0.25" footer="0.25"/>
  <pageSetup fitToHeight="0" orientation="landscape"/>
  <headerFooter differentOddEven="1" differentFirst="1">
    <oddHeader>&amp;L&amp;"Arial,Bold Italic"&amp;16Financial Statement&amp;"Arial,Bold Italic"&amp;8
     Account Rollup&amp;C&amp;R&amp;"Arial,Bold Italic"&amp;8For the Period Ending September 30, 2021</oddHeader>
    <oddFooter>&amp;L&amp;4Copyright 2021 by
Priority Software, Inc.
All Rights Reserved.
BA4 &amp;C&amp;"Arial,Bold"
&amp;"Arial,Regular"&amp;7Thursday, November 04, 2021  8:38&amp;R
Page &amp;P</oddFooter>
    <evenHeader>&amp;L&amp;"Arial,Bold Italic"&amp;16Financial Statement&amp;"Arial,Bold Italic"&amp;8
     Account Rollup&amp;C&amp;R&amp;"Arial,Bold Italic"&amp;8For the Period Ending September 30, 2021</evenHeader>
    <evenFooter>&amp;L&amp;4Copyright 2021 by
Priority Software, Inc.
All Rights Reserved.
BA4 &amp;C&amp;"Arial,Bold"
&amp;"Arial,Regular"&amp;7Thursday, November 04, 2021  8:38&amp;R
Page &amp;P</evenFooter>
    <firstHeader>&amp;L&amp;"Arial,Bold Italic"&amp;16Financial Statement&amp;"Arial,Bold Italic"&amp;8
     Account Rollup&amp;C&amp;R&amp;"Arial,Bold Italic"&amp;8For the Period Ending September 30, 2021</firstHeader>
    <firstFooter>&amp;L&amp;4Copyright 2021 by
Priority Software, Inc.
All Rights Reserved.
BA4 &amp;C&amp;"Arial,Bold"
&amp;"Arial,Regular"&amp;7Thursday, November 04, 2021  8:38&amp;R
Page 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(As of 09-30-2021)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Arnold,Kristina L</dc:creator>
  <cp:lastModifiedBy>Henry,Gretchen Elizabeth</cp:lastModifiedBy>
  <dcterms:created xsi:type="dcterms:W3CDTF">2021-11-04T12:39:33Z</dcterms:created>
  <dcterms:modified xsi:type="dcterms:W3CDTF">2021-11-09T13:39:31Z</dcterms:modified>
</cp:coreProperties>
</file>