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STAFF SENATE/REPORTS/SEC TREAS/2021/"/>
    </mc:Choice>
  </mc:AlternateContent>
  <xr:revisionPtr revIDLastSave="0" documentId="8_{2F586504-392F-41C6-8D5F-31B3C68883E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tatement (As of 05-31-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" i="1" l="1"/>
  <c r="J97" i="1" s="1"/>
  <c r="I95" i="1"/>
  <c r="I97" i="1" s="1"/>
  <c r="H95" i="1"/>
  <c r="H97" i="1" s="1"/>
  <c r="G95" i="1"/>
  <c r="G97" i="1" s="1"/>
  <c r="K94" i="1"/>
  <c r="K93" i="1"/>
  <c r="K95" i="1" s="1"/>
  <c r="J75" i="1"/>
  <c r="J77" i="1" s="1"/>
  <c r="K70" i="1"/>
  <c r="J70" i="1"/>
  <c r="I70" i="1"/>
  <c r="J62" i="1"/>
  <c r="J64" i="1" s="1"/>
  <c r="I62" i="1"/>
  <c r="I58" i="1" s="1"/>
  <c r="H62" i="1"/>
  <c r="H64" i="1" s="1"/>
  <c r="G62" i="1"/>
  <c r="G64" i="1" s="1"/>
  <c r="K61" i="1"/>
  <c r="J43" i="1"/>
  <c r="J40" i="1"/>
  <c r="K32" i="1"/>
  <c r="J32" i="1"/>
  <c r="I32" i="1"/>
  <c r="K26" i="1"/>
  <c r="K33" i="1" s="1"/>
  <c r="J26" i="1"/>
  <c r="J33" i="1" s="1"/>
  <c r="I26" i="1"/>
  <c r="I33" i="1" s="1"/>
  <c r="J17" i="1"/>
  <c r="J19" i="1" s="1"/>
  <c r="I17" i="1"/>
  <c r="I19" i="1" s="1"/>
  <c r="H17" i="1"/>
  <c r="H19" i="1" s="1"/>
  <c r="G17" i="1"/>
  <c r="G19" i="1" s="1"/>
  <c r="K16" i="1"/>
  <c r="K15" i="1"/>
  <c r="K17" i="1" s="1"/>
  <c r="K12" i="1" s="1"/>
  <c r="J12" i="1"/>
  <c r="I12" i="1"/>
  <c r="H90" i="1" l="1"/>
  <c r="I64" i="1"/>
  <c r="J58" i="1"/>
  <c r="K97" i="1"/>
  <c r="G12" i="1"/>
  <c r="H12" i="1"/>
  <c r="G90" i="1"/>
  <c r="K19" i="1"/>
  <c r="J45" i="1"/>
  <c r="K90" i="1"/>
  <c r="I90" i="1"/>
  <c r="G58" i="1"/>
  <c r="J90" i="1"/>
  <c r="H58" i="1"/>
  <c r="K62" i="1"/>
  <c r="K64" i="1" s="1"/>
  <c r="K58" i="1" l="1"/>
</calcChain>
</file>

<file path=xl/sharedStrings.xml><?xml version="1.0" encoding="utf-8"?>
<sst xmlns="http://schemas.openxmlformats.org/spreadsheetml/2006/main" count="222" uniqueCount="95">
  <si>
    <t>SpeedType</t>
  </si>
  <si>
    <t>IDC Schedule:</t>
  </si>
  <si>
    <t/>
  </si>
  <si>
    <t>Org Unit</t>
  </si>
  <si>
    <t>1016000144</t>
  </si>
  <si>
    <t>IDC Rate:</t>
  </si>
  <si>
    <t>Investigator</t>
  </si>
  <si>
    <t>Budget Period</t>
  </si>
  <si>
    <t>07-01-2020 to 06-30-2021</t>
  </si>
  <si>
    <t>Grant</t>
  </si>
  <si>
    <t xml:space="preserve"> </t>
  </si>
  <si>
    <t>Notes:</t>
  </si>
  <si>
    <t>Fund Summary</t>
  </si>
  <si>
    <t>Budget</t>
  </si>
  <si>
    <t>Expenditures
05-2021 to 05-2021</t>
  </si>
  <si>
    <t>Expenditures
Cumulative</t>
  </si>
  <si>
    <t>Encumbrance
Remaining</t>
  </si>
  <si>
    <t>Uncommitted
Balance</t>
  </si>
  <si>
    <t>Account</t>
  </si>
  <si>
    <t>Account Classification Name</t>
  </si>
  <si>
    <t>Expenditure
05-2021 to 05-2021</t>
  </si>
  <si>
    <t>511000</t>
  </si>
  <si>
    <t>SALARY</t>
  </si>
  <si>
    <t>519000</t>
  </si>
  <si>
    <t>OPERATING EXPENSE</t>
  </si>
  <si>
    <t>Expense Total</t>
  </si>
  <si>
    <t xml:space="preserve">SpeedType Total </t>
  </si>
  <si>
    <t>Open Encumbrances Summary</t>
  </si>
  <si>
    <t>Project</t>
  </si>
  <si>
    <t>Vendor Name</t>
  </si>
  <si>
    <t>Trx Date</t>
  </si>
  <si>
    <t>Ref Numbers</t>
  </si>
  <si>
    <t>Original
Encumbrance</t>
  </si>
  <si>
    <t>Expenditures</t>
  </si>
  <si>
    <t>-</t>
  </si>
  <si>
    <t>541507</t>
  </si>
  <si>
    <t>FY 21 encumbrance for Meeting</t>
  </si>
  <si>
    <t>07-01-2020</t>
  </si>
  <si>
    <t xml:space="preserve">Non-Pay Open Encumbrances </t>
  </si>
  <si>
    <t>Name</t>
  </si>
  <si>
    <t>Pay %</t>
  </si>
  <si>
    <t>Start Date</t>
  </si>
  <si>
    <t>End Date</t>
  </si>
  <si>
    <t>Pay Rate</t>
  </si>
  <si>
    <t>06-30-2021</t>
  </si>
  <si>
    <t>511200</t>
  </si>
  <si>
    <t xml:space="preserve">Pay Open Encumbrances </t>
  </si>
  <si>
    <t xml:space="preserve">Total Open Encumbrances </t>
  </si>
  <si>
    <t>Current Expenditures Detail for 05-01-2021 through 05-31-2021</t>
  </si>
  <si>
    <t>Paid Date</t>
  </si>
  <si>
    <t>Encumbrance
Reference</t>
  </si>
  <si>
    <t>Check #</t>
  </si>
  <si>
    <t>Expense
Amount</t>
  </si>
  <si>
    <t>05-31-2021</t>
  </si>
  <si>
    <t>Total Account 511000 - SALARY</t>
  </si>
  <si>
    <t>Total Account 519000 - OPERATING EXPENSE</t>
  </si>
  <si>
    <t xml:space="preserve">Total Current Expenditures </t>
  </si>
  <si>
    <t>01037 (2021) Staff Senate</t>
  </si>
  <si>
    <t xml:space="preserve">John D Smith   </t>
  </si>
  <si>
    <t>541200</t>
  </si>
  <si>
    <t>FY 21 encumbrance for Office Supplies</t>
  </si>
  <si>
    <t xml:space="preserve">OS01037 
</t>
  </si>
  <si>
    <t>541300</t>
  </si>
  <si>
    <t>Instructional and Training</t>
  </si>
  <si>
    <t>10-26-2020</t>
  </si>
  <si>
    <t xml:space="preserve">INT01037 
</t>
  </si>
  <si>
    <t xml:space="preserve">MTG01037 
</t>
  </si>
  <si>
    <t>511300</t>
  </si>
  <si>
    <t>Gilliland, Rhonda K</t>
  </si>
  <si>
    <t>Grubb, Andrew B</t>
  </si>
  <si>
    <t>Smith, John D.</t>
  </si>
  <si>
    <t>PAY18126J</t>
  </si>
  <si>
    <t>Grubb, Andrew B (100.00%)</t>
  </si>
  <si>
    <t>10346231-P11</t>
  </si>
  <si>
    <t>PAY36644E</t>
  </si>
  <si>
    <t>Smith, John D. (100.00%)</t>
  </si>
  <si>
    <t>10346085-P11</t>
  </si>
  <si>
    <t>PAY1053V</t>
  </si>
  <si>
    <t>Gilliland, Rhonda K (100.00%)</t>
  </si>
  <si>
    <t>10346350-P11</t>
  </si>
  <si>
    <t>ITWO-56516333
, APR 2021</t>
  </si>
  <si>
    <t>CANON COPY APR 2021 CANON COPY-APR 2021</t>
  </si>
  <si>
    <t>545726</t>
  </si>
  <si>
    <t>APR 2021</t>
  </si>
  <si>
    <t>01038 (2021) Staff Grievance</t>
  </si>
  <si>
    <t>Adamchik, William Joseph</t>
  </si>
  <si>
    <t>PAY17654H</t>
  </si>
  <si>
    <t>Adamchik, William Joseph (100.00%)</t>
  </si>
  <si>
    <t>10346222-P11</t>
  </si>
  <si>
    <t>G2008 (2021) Share Program</t>
  </si>
  <si>
    <t>This account will be used for Staff Help Assistance Relief Effort, which was created by the staff senate to assist UofL employees in times of great need.</t>
  </si>
  <si>
    <t>500001</t>
  </si>
  <si>
    <t>Revenue Linked Appropriation</t>
  </si>
  <si>
    <t>There are no Open Encumbrances.</t>
  </si>
  <si>
    <t>There are no Current Expenditures for this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</si>
</sst>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\-dd\-yyyy"/>
    <numFmt numFmtId="166" formatCode="\$* _(#,##0.00_);[Red]\$* \(#,##0.00\)"/>
  </numFmts>
  <fonts count="6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b/>
      <sz val="12"/>
      <color rgb="FFFFFFFF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" fillId="2" borderId="0">
      <alignment vertical="top"/>
    </xf>
  </cellStyleXfs>
  <cellXfs count="58">
    <xf numFmtId="0" fontId="0" fillId="0" borderId="0" xfId="0" applyNumberFormat="1" applyFont="1" applyProtection="1"/>
    <xf numFmtId="0" fontId="1" fillId="2" borderId="0" xfId="1" applyNumberFormat="1" applyFont="1" applyFill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1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vertical="top"/>
    </xf>
    <xf numFmtId="164" fontId="2" fillId="0" borderId="0" xfId="0" applyNumberFormat="1" applyFont="1" applyAlignment="1" applyProtection="1">
      <alignment horizontal="left" vertical="top"/>
    </xf>
    <xf numFmtId="165" fontId="2" fillId="0" borderId="0" xfId="0" applyNumberFormat="1" applyFont="1" applyAlignment="1" applyProtection="1">
      <alignment horizontal="left" vertical="top"/>
    </xf>
    <xf numFmtId="0" fontId="1" fillId="0" borderId="0" xfId="0" applyNumberFormat="1" applyFont="1" applyAlignment="1" applyProtection="1">
      <alignment vertical="top" wrapText="1"/>
    </xf>
    <xf numFmtId="0" fontId="1" fillId="0" borderId="0" xfId="0" applyNumberFormat="1" applyFont="1" applyAlignment="1" applyProtection="1">
      <alignment horizontal="center" vertical="top"/>
    </xf>
    <xf numFmtId="0" fontId="2" fillId="0" borderId="0" xfId="0" applyNumberFormat="1" applyFont="1" applyAlignment="1" applyProtection="1">
      <alignment horizontal="right" wrapText="1"/>
    </xf>
    <xf numFmtId="0" fontId="4" fillId="4" borderId="1" xfId="0" applyNumberFormat="1" applyFont="1" applyFill="1" applyBorder="1" applyAlignment="1" applyProtection="1">
      <alignment horizontal="right"/>
    </xf>
    <xf numFmtId="0" fontId="4" fillId="4" borderId="2" xfId="0" applyNumberFormat="1" applyFont="1" applyFill="1" applyBorder="1" applyAlignment="1" applyProtection="1">
      <alignment horizontal="right" wrapText="1"/>
    </xf>
    <xf numFmtId="0" fontId="4" fillId="4" borderId="3" xfId="0" applyNumberFormat="1" applyFont="1" applyFill="1" applyBorder="1" applyAlignment="1" applyProtection="1">
      <alignment horizontal="right" wrapText="1"/>
    </xf>
    <xf numFmtId="166" fontId="1" fillId="0" borderId="0" xfId="0" applyNumberFormat="1" applyFont="1" applyAlignment="1" applyProtection="1">
      <alignment horizontal="right" vertical="top"/>
    </xf>
    <xf numFmtId="166" fontId="1" fillId="0" borderId="4" xfId="0" applyNumberFormat="1" applyFont="1" applyBorder="1" applyAlignment="1" applyProtection="1">
      <alignment horizontal="right" vertical="top"/>
    </xf>
    <xf numFmtId="166" fontId="1" fillId="0" borderId="5" xfId="0" applyNumberFormat="1" applyFont="1" applyBorder="1" applyAlignment="1" applyProtection="1">
      <alignment horizontal="right" vertical="top"/>
    </xf>
    <xf numFmtId="166" fontId="1" fillId="0" borderId="6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 vertical="top"/>
    </xf>
    <xf numFmtId="0" fontId="2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right"/>
    </xf>
    <xf numFmtId="0" fontId="5" fillId="0" borderId="0" xfId="0" applyNumberFormat="1" applyFont="1" applyAlignment="1" applyProtection="1">
      <alignment horizontal="left"/>
    </xf>
    <xf numFmtId="0" fontId="2" fillId="0" borderId="7" xfId="0" applyNumberFormat="1" applyFont="1" applyBorder="1" applyAlignment="1" applyProtection="1">
      <alignment horizontal="right"/>
    </xf>
    <xf numFmtId="0" fontId="2" fillId="0" borderId="7" xfId="0" applyNumberFormat="1" applyFont="1" applyBorder="1" applyAlignment="1" applyProtection="1">
      <alignment horizontal="right" wrapText="1"/>
    </xf>
    <xf numFmtId="0" fontId="2" fillId="0" borderId="0" xfId="0" applyNumberFormat="1" applyFont="1" applyAlignment="1" applyProtection="1">
      <alignment vertical="top" wrapText="1"/>
    </xf>
    <xf numFmtId="49" fontId="1" fillId="0" borderId="0" xfId="0" applyNumberFormat="1" applyFont="1" applyAlignment="1" applyProtection="1">
      <alignment horizontal="left" vertical="top"/>
    </xf>
    <xf numFmtId="166" fontId="1" fillId="0" borderId="0" xfId="0" applyNumberFormat="1" applyFont="1" applyAlignment="1" applyProtection="1">
      <alignment vertical="top"/>
    </xf>
    <xf numFmtId="166" fontId="2" fillId="0" borderId="8" xfId="0" applyNumberFormat="1" applyFont="1" applyBorder="1" applyAlignment="1" applyProtection="1">
      <alignment vertical="top"/>
    </xf>
    <xf numFmtId="166" fontId="2" fillId="0" borderId="9" xfId="0" applyNumberFormat="1" applyFont="1" applyBorder="1" applyAlignment="1" applyProtection="1">
      <alignment vertical="top"/>
    </xf>
    <xf numFmtId="0" fontId="2" fillId="0" borderId="0" xfId="0" applyNumberFormat="1" applyFo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right" wrapText="1"/>
    </xf>
    <xf numFmtId="165" fontId="1" fillId="0" borderId="0" xfId="0" applyNumberFormat="1" applyFont="1" applyAlignment="1" applyProtection="1">
      <alignment horizontal="center"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horizontal="center" vertical="top"/>
    </xf>
    <xf numFmtId="165" fontId="1" fillId="2" borderId="0" xfId="1" applyNumberFormat="1" applyFont="1" applyFill="1" applyAlignment="1" applyProtection="1">
      <alignment horizontal="center" vertical="top"/>
    </xf>
    <xf numFmtId="166" fontId="1" fillId="2" borderId="0" xfId="1" applyNumberFormat="1" applyFont="1" applyFill="1" applyAlignment="1" applyProtection="1">
      <alignment horizontal="right" vertical="top"/>
    </xf>
    <xf numFmtId="166" fontId="2" fillId="0" borderId="7" xfId="0" applyNumberFormat="1" applyFont="1" applyBorder="1" applyAlignment="1" applyProtection="1">
      <alignment horizontal="right" vertical="top"/>
    </xf>
    <xf numFmtId="10" fontId="1" fillId="0" borderId="0" xfId="0" applyNumberFormat="1" applyFont="1" applyAlignment="1" applyProtection="1">
      <alignment horizontal="right" vertical="top"/>
    </xf>
    <xf numFmtId="10" fontId="1" fillId="2" borderId="0" xfId="1" applyNumberFormat="1" applyFont="1" applyFill="1" applyAlignment="1" applyProtection="1">
      <alignment horizontal="right" vertical="top"/>
    </xf>
    <xf numFmtId="166" fontId="2" fillId="0" borderId="10" xfId="0" applyNumberFormat="1" applyFont="1" applyBorder="1" applyAlignment="1" applyProtection="1">
      <alignment horizontal="right" vertical="top"/>
    </xf>
    <xf numFmtId="0" fontId="2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/>
    </xf>
    <xf numFmtId="49" fontId="1" fillId="2" borderId="0" xfId="1" applyNumberFormat="1" applyFont="1" applyFill="1" applyAlignment="1" applyProtection="1">
      <alignment horizontal="right" vertical="top"/>
    </xf>
    <xf numFmtId="166" fontId="2" fillId="0" borderId="8" xfId="0" applyNumberFormat="1" applyFont="1" applyBorder="1" applyAlignment="1" applyProtection="1">
      <alignment horizontal="right" vertical="top"/>
    </xf>
    <xf numFmtId="0" fontId="1" fillId="0" borderId="11" xfId="0" applyNumberFormat="1" applyFont="1" applyBorder="1" applyAlignment="1" applyProtection="1">
      <alignment vertical="top"/>
    </xf>
    <xf numFmtId="0" fontId="1" fillId="0" borderId="11" xfId="0" applyNumberFormat="1" applyFont="1" applyBorder="1" applyAlignment="1" applyProtection="1">
      <alignment horizontal="righ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5" borderId="11" xfId="0" applyNumberFormat="1" applyFont="1" applyFill="1" applyBorder="1" applyAlignment="1" applyProtection="1">
      <alignment vertical="top"/>
    </xf>
    <xf numFmtId="0" fontId="1" fillId="0" borderId="0" xfId="0" applyNumberFormat="1" applyFont="1" applyAlignment="1" applyProtection="1">
      <alignment vertical="top" wrapText="1"/>
    </xf>
    <xf numFmtId="0" fontId="3" fillId="3" borderId="0" xfId="0" applyNumberFormat="1" applyFont="1" applyFill="1" applyAlignment="1" applyProtection="1">
      <alignment horizontal="center" vertical="top"/>
    </xf>
    <xf numFmtId="0" fontId="3" fillId="3" borderId="0" xfId="0" applyNumberFormat="1" applyFont="1" applyFill="1" applyAlignment="1" applyProtection="1">
      <alignment vertical="top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1" fillId="0" borderId="0" xfId="0" applyNumberFormat="1" applyFont="1" applyAlignment="1" applyProtection="1">
      <alignment vertical="top"/>
    </xf>
    <xf numFmtId="0" fontId="1" fillId="2" borderId="0" xfId="1" applyNumberFormat="1" applyFont="1" applyFill="1" applyAlignment="1" applyProtection="1">
      <alignment vertical="top" wrapText="1"/>
    </xf>
    <xf numFmtId="0" fontId="1" fillId="2" borderId="0" xfId="1" applyNumberFormat="1" applyFont="1" applyFill="1" applyAlignment="1" applyProtection="1">
      <alignment vertical="top"/>
    </xf>
  </cellXfs>
  <cellStyles count="2">
    <cellStyle name="Normal" xfId="0" builtinId="0"/>
    <cellStyle name="shadedRow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"/>
  <sheetViews>
    <sheetView tabSelected="1" workbookViewId="0">
      <selection activeCell="C79" sqref="C79"/>
    </sheetView>
  </sheetViews>
  <sheetFormatPr defaultColWidth="9.109375" defaultRowHeight="10.199999999999999"/>
  <cols>
    <col min="1" max="1" width="1" style="2" customWidth="1"/>
    <col min="2" max="2" width="11.109375" style="2" customWidth="1"/>
    <col min="3" max="3" width="15.5546875" style="2" customWidth="1"/>
    <col min="4" max="4" width="16.5546875" style="2" customWidth="1"/>
    <col min="5" max="5" width="8.33203125" style="2" customWidth="1"/>
    <col min="6" max="6" width="11.44140625" style="2" customWidth="1"/>
    <col min="7" max="11" width="14.5546875" style="2" customWidth="1"/>
    <col min="12" max="27" width="9.109375" style="2" customWidth="1"/>
    <col min="28" max="16384" width="9.109375" style="2"/>
  </cols>
  <sheetData>
    <row r="1" spans="1:12" ht="10.8" thickTop="1">
      <c r="B1" s="45" t="s">
        <v>0</v>
      </c>
      <c r="C1" s="48" t="s">
        <v>57</v>
      </c>
      <c r="D1" s="45"/>
      <c r="E1" s="45"/>
      <c r="F1" s="45"/>
      <c r="G1" s="45"/>
      <c r="H1" s="45"/>
      <c r="I1" s="45"/>
      <c r="J1" s="46" t="s">
        <v>1</v>
      </c>
      <c r="K1" s="47" t="s">
        <v>2</v>
      </c>
    </row>
    <row r="2" spans="1:12">
      <c r="B2" s="2" t="s">
        <v>3</v>
      </c>
      <c r="C2" s="5" t="s">
        <v>4</v>
      </c>
      <c r="J2" s="4" t="s">
        <v>5</v>
      </c>
      <c r="K2" s="6">
        <v>0</v>
      </c>
    </row>
    <row r="3" spans="1:12">
      <c r="B3" s="2" t="s">
        <v>6</v>
      </c>
      <c r="C3" s="3" t="s">
        <v>58</v>
      </c>
    </row>
    <row r="4" spans="1:12">
      <c r="B4" s="2" t="s">
        <v>7</v>
      </c>
      <c r="C4" s="7" t="s">
        <v>8</v>
      </c>
    </row>
    <row r="5" spans="1:12">
      <c r="B5" s="2" t="s">
        <v>9</v>
      </c>
      <c r="C5" s="5" t="s">
        <v>10</v>
      </c>
    </row>
    <row r="7" spans="1:12">
      <c r="B7" s="3" t="s">
        <v>11</v>
      </c>
      <c r="C7" s="49"/>
      <c r="D7" s="49"/>
      <c r="E7" s="49"/>
      <c r="F7" s="49"/>
      <c r="G7" s="49"/>
      <c r="H7" s="49"/>
      <c r="I7" s="49"/>
      <c r="J7" s="49"/>
      <c r="K7" s="49"/>
    </row>
    <row r="9" spans="1:12" ht="15.6">
      <c r="B9" s="50" t="s">
        <v>12</v>
      </c>
      <c r="C9" s="51"/>
      <c r="D9" s="51"/>
      <c r="E9" s="51"/>
      <c r="F9" s="51"/>
      <c r="G9" s="51"/>
      <c r="H9" s="51"/>
      <c r="I9" s="51"/>
      <c r="J9" s="51"/>
      <c r="K9" s="51"/>
    </row>
    <row r="11" spans="1:12" ht="21.9" customHeight="1">
      <c r="G11" s="11" t="s">
        <v>13</v>
      </c>
      <c r="H11" s="12" t="s">
        <v>14</v>
      </c>
      <c r="I11" s="12" t="s">
        <v>15</v>
      </c>
      <c r="J11" s="12" t="s">
        <v>16</v>
      </c>
      <c r="K11" s="13" t="s">
        <v>17</v>
      </c>
      <c r="L11" s="8"/>
    </row>
    <row r="12" spans="1:12">
      <c r="G12" s="15">
        <f>SUBTOTAL(9,G14:G18)</f>
        <v>19524</v>
      </c>
      <c r="H12" s="16">
        <f>SUBTOTAL(9,H14:H18)</f>
        <v>1458.33</v>
      </c>
      <c r="I12" s="16">
        <f>SUBTOTAL(9,I14:I18)</f>
        <v>16914.629999999997</v>
      </c>
      <c r="J12" s="16">
        <f>SUBTOTAL(9,J14:J18)</f>
        <v>2033.35</v>
      </c>
      <c r="K12" s="17">
        <f>SUBTOTAL(9,K14:K18)</f>
        <v>576.02000000000044</v>
      </c>
    </row>
    <row r="13" spans="1:12">
      <c r="G13" s="26"/>
      <c r="H13" s="26"/>
      <c r="I13" s="26"/>
      <c r="J13" s="26"/>
      <c r="K13" s="26"/>
      <c r="L13" s="26"/>
    </row>
    <row r="14" spans="1:12" ht="23.25" customHeight="1">
      <c r="A14" s="19"/>
      <c r="B14" s="19"/>
      <c r="C14" s="21" t="s">
        <v>18</v>
      </c>
      <c r="D14" s="52" t="s">
        <v>19</v>
      </c>
      <c r="E14" s="53"/>
      <c r="F14" s="19"/>
      <c r="G14" s="22" t="s">
        <v>13</v>
      </c>
      <c r="H14" s="23" t="s">
        <v>20</v>
      </c>
      <c r="I14" s="23" t="s">
        <v>15</v>
      </c>
      <c r="J14" s="23" t="s">
        <v>16</v>
      </c>
      <c r="K14" s="23" t="s">
        <v>17</v>
      </c>
      <c r="L14" s="24"/>
    </row>
    <row r="15" spans="1:12">
      <c r="C15" s="25" t="s">
        <v>21</v>
      </c>
      <c r="D15" s="25" t="s">
        <v>22</v>
      </c>
      <c r="G15" s="14">
        <v>17500</v>
      </c>
      <c r="H15" s="14">
        <v>1458.33</v>
      </c>
      <c r="I15" s="14">
        <v>16041.63</v>
      </c>
      <c r="J15" s="14">
        <v>1458.35</v>
      </c>
      <c r="K15" s="14">
        <f>G15-J15-I15</f>
        <v>2.0000000000436557E-2</v>
      </c>
    </row>
    <row r="16" spans="1:12">
      <c r="C16" s="25" t="s">
        <v>23</v>
      </c>
      <c r="D16" s="25" t="s">
        <v>24</v>
      </c>
      <c r="G16" s="14">
        <v>2024</v>
      </c>
      <c r="H16" s="14">
        <v>0</v>
      </c>
      <c r="I16" s="14">
        <v>873</v>
      </c>
      <c r="J16" s="14">
        <v>575</v>
      </c>
      <c r="K16" s="14">
        <f>G16-J16-I16</f>
        <v>576</v>
      </c>
    </row>
    <row r="17" spans="1:12">
      <c r="E17" s="18" t="s">
        <v>25</v>
      </c>
      <c r="G17" s="27">
        <f>SUBTOTAL(9,G15:G16)</f>
        <v>19524</v>
      </c>
      <c r="H17" s="27">
        <f>SUBTOTAL(9,H15:H16)</f>
        <v>1458.33</v>
      </c>
      <c r="I17" s="27">
        <f>SUBTOTAL(9,I15:I16)</f>
        <v>16914.629999999997</v>
      </c>
      <c r="J17" s="27">
        <f>SUBTOTAL(9,J15:J16)</f>
        <v>2033.35</v>
      </c>
      <c r="K17" s="27">
        <f>SUBTOTAL(9,K15:K16)</f>
        <v>576.02000000000044</v>
      </c>
    </row>
    <row r="19" spans="1:12">
      <c r="A19" s="3"/>
      <c r="B19" s="3"/>
      <c r="C19" s="3"/>
      <c r="D19" s="3"/>
      <c r="E19" s="18" t="s">
        <v>26</v>
      </c>
      <c r="F19" s="3"/>
      <c r="G19" s="28">
        <f>SUBTOTAL(9,G14:G18)</f>
        <v>19524</v>
      </c>
      <c r="H19" s="28">
        <f>SUBTOTAL(9,H14:H18)</f>
        <v>1458.33</v>
      </c>
      <c r="I19" s="28">
        <f>SUBTOTAL(9,I14:I18)</f>
        <v>16914.629999999997</v>
      </c>
      <c r="J19" s="28">
        <f>SUBTOTAL(9,J14:J18)</f>
        <v>2033.35</v>
      </c>
      <c r="K19" s="28">
        <f>SUBTOTAL(9,K14:K18)</f>
        <v>576.02000000000044</v>
      </c>
      <c r="L19" s="3"/>
    </row>
    <row r="21" spans="1:12" ht="15.75" customHeight="1">
      <c r="A21" s="9"/>
      <c r="B21" s="50" t="s">
        <v>27</v>
      </c>
      <c r="C21" s="50"/>
      <c r="D21" s="50"/>
      <c r="E21" s="50"/>
      <c r="F21" s="50"/>
      <c r="G21" s="50"/>
      <c r="H21" s="50"/>
      <c r="I21" s="50"/>
      <c r="J21" s="50"/>
      <c r="K21" s="50"/>
      <c r="L21" s="9"/>
    </row>
    <row r="22" spans="1:12" ht="22.5" customHeight="1">
      <c r="B22" s="21" t="s">
        <v>28</v>
      </c>
      <c r="C22" s="21" t="s">
        <v>18</v>
      </c>
      <c r="D22" s="21" t="s">
        <v>29</v>
      </c>
      <c r="E22" s="29"/>
      <c r="F22" s="30" t="s">
        <v>30</v>
      </c>
      <c r="G22" s="21" t="s">
        <v>31</v>
      </c>
      <c r="H22" s="29"/>
      <c r="I22" s="10" t="s">
        <v>32</v>
      </c>
      <c r="J22" s="31" t="s">
        <v>33</v>
      </c>
      <c r="K22" s="10" t="s">
        <v>16</v>
      </c>
      <c r="L22" s="8"/>
    </row>
    <row r="23" spans="1:12" ht="20.399999999999999">
      <c r="B23" s="2" t="s">
        <v>34</v>
      </c>
      <c r="C23" s="2" t="s">
        <v>59</v>
      </c>
      <c r="D23" s="8" t="s">
        <v>60</v>
      </c>
      <c r="F23" s="32" t="s">
        <v>37</v>
      </c>
      <c r="G23" s="2" t="s">
        <v>61</v>
      </c>
      <c r="I23" s="14">
        <v>75</v>
      </c>
      <c r="J23" s="14">
        <v>0</v>
      </c>
      <c r="K23" s="14">
        <v>75</v>
      </c>
    </row>
    <row r="24" spans="1:12" ht="20.399999999999999">
      <c r="A24" s="1"/>
      <c r="B24" s="1" t="s">
        <v>34</v>
      </c>
      <c r="C24" s="1" t="s">
        <v>62</v>
      </c>
      <c r="D24" s="33" t="s">
        <v>63</v>
      </c>
      <c r="E24" s="1"/>
      <c r="F24" s="35" t="s">
        <v>64</v>
      </c>
      <c r="G24" s="1" t="s">
        <v>65</v>
      </c>
      <c r="H24" s="1"/>
      <c r="I24" s="36">
        <v>250</v>
      </c>
      <c r="J24" s="36">
        <v>0</v>
      </c>
      <c r="K24" s="36">
        <v>250</v>
      </c>
    </row>
    <row r="25" spans="1:12" ht="20.399999999999999">
      <c r="B25" s="2" t="s">
        <v>34</v>
      </c>
      <c r="C25" s="2" t="s">
        <v>35</v>
      </c>
      <c r="D25" s="8" t="s">
        <v>36</v>
      </c>
      <c r="F25" s="32" t="s">
        <v>37</v>
      </c>
      <c r="G25" s="2" t="s">
        <v>66</v>
      </c>
      <c r="I25" s="14">
        <v>250</v>
      </c>
      <c r="J25" s="14">
        <v>0</v>
      </c>
      <c r="K25" s="14">
        <v>250</v>
      </c>
    </row>
    <row r="26" spans="1:12">
      <c r="F26" s="54" t="s">
        <v>38</v>
      </c>
      <c r="G26" s="55"/>
      <c r="H26" s="55"/>
      <c r="I26" s="37">
        <f>SUBTOTAL(9,I23:I25)</f>
        <v>575</v>
      </c>
      <c r="J26" s="37">
        <f>SUBTOTAL(9,J23:J25)</f>
        <v>0</v>
      </c>
      <c r="K26" s="37">
        <f>SUBTOTAL(9,K23:K25)</f>
        <v>575</v>
      </c>
    </row>
    <row r="28" spans="1:12" ht="22.5" customHeight="1">
      <c r="B28" s="21" t="s">
        <v>28</v>
      </c>
      <c r="C28" s="21" t="s">
        <v>18</v>
      </c>
      <c r="D28" s="21" t="s">
        <v>39</v>
      </c>
      <c r="E28" s="20" t="s">
        <v>40</v>
      </c>
      <c r="F28" s="30" t="s">
        <v>41</v>
      </c>
      <c r="G28" s="30" t="s">
        <v>42</v>
      </c>
      <c r="H28" s="20" t="s">
        <v>43</v>
      </c>
      <c r="I28" s="10" t="s">
        <v>32</v>
      </c>
      <c r="J28" s="31" t="s">
        <v>33</v>
      </c>
      <c r="K28" s="10" t="s">
        <v>16</v>
      </c>
      <c r="L28" s="8"/>
    </row>
    <row r="29" spans="1:12">
      <c r="A29" s="1"/>
      <c r="B29" s="1" t="s">
        <v>34</v>
      </c>
      <c r="C29" s="1" t="s">
        <v>67</v>
      </c>
      <c r="D29" s="33" t="s">
        <v>68</v>
      </c>
      <c r="E29" s="39">
        <v>1</v>
      </c>
      <c r="F29" s="34" t="s">
        <v>37</v>
      </c>
      <c r="G29" s="34" t="s">
        <v>44</v>
      </c>
      <c r="H29" s="36">
        <v>208.34</v>
      </c>
      <c r="I29" s="36">
        <v>2500.08</v>
      </c>
      <c r="J29" s="36">
        <v>2291.63</v>
      </c>
      <c r="K29" s="36">
        <v>208.34</v>
      </c>
    </row>
    <row r="30" spans="1:12">
      <c r="B30" s="2" t="s">
        <v>34</v>
      </c>
      <c r="C30" s="2" t="s">
        <v>45</v>
      </c>
      <c r="D30" s="8" t="s">
        <v>69</v>
      </c>
      <c r="E30" s="38">
        <v>1</v>
      </c>
      <c r="F30" s="9" t="s">
        <v>37</v>
      </c>
      <c r="G30" s="9" t="s">
        <v>44</v>
      </c>
      <c r="H30" s="14">
        <v>416.67</v>
      </c>
      <c r="I30" s="14">
        <v>5000.04</v>
      </c>
      <c r="J30" s="14">
        <v>4583.37</v>
      </c>
      <c r="K30" s="14">
        <v>416.67</v>
      </c>
    </row>
    <row r="31" spans="1:12">
      <c r="A31" s="1"/>
      <c r="B31" s="1" t="s">
        <v>34</v>
      </c>
      <c r="C31" s="1" t="s">
        <v>67</v>
      </c>
      <c r="D31" s="33" t="s">
        <v>70</v>
      </c>
      <c r="E31" s="39">
        <v>1</v>
      </c>
      <c r="F31" s="34" t="s">
        <v>37</v>
      </c>
      <c r="G31" s="34" t="s">
        <v>44</v>
      </c>
      <c r="H31" s="36">
        <v>833.34</v>
      </c>
      <c r="I31" s="36">
        <v>10000.08</v>
      </c>
      <c r="J31" s="36">
        <v>9166.6299999999992</v>
      </c>
      <c r="K31" s="36">
        <v>833.34</v>
      </c>
    </row>
    <row r="32" spans="1:12">
      <c r="G32" s="54" t="s">
        <v>46</v>
      </c>
      <c r="H32" s="55"/>
      <c r="I32" s="37">
        <f>SUBTOTAL(9,I29:I31)</f>
        <v>17500.2</v>
      </c>
      <c r="J32" s="37">
        <f>SUBTOTAL(9,J29:J31)</f>
        <v>16041.63</v>
      </c>
      <c r="K32" s="37">
        <f>SUBTOTAL(9,K29:K31)</f>
        <v>1458.35</v>
      </c>
    </row>
    <row r="33" spans="1:26">
      <c r="G33" s="54" t="s">
        <v>47</v>
      </c>
      <c r="H33" s="55"/>
      <c r="I33" s="40">
        <f>SUBTOTAL(9,I23:I32)</f>
        <v>18075.2</v>
      </c>
      <c r="J33" s="40">
        <f>SUBTOTAL(9,J23:J32)</f>
        <v>16041.63</v>
      </c>
      <c r="K33" s="40">
        <f>SUBTOTAL(9,K23:K32)</f>
        <v>2033.35</v>
      </c>
    </row>
    <row r="35" spans="1:26" ht="15.75" customHeight="1">
      <c r="A35" s="9"/>
      <c r="B35" s="50" t="s">
        <v>48</v>
      </c>
      <c r="C35" s="50"/>
      <c r="D35" s="50"/>
      <c r="E35" s="50"/>
      <c r="F35" s="50"/>
      <c r="G35" s="50"/>
      <c r="H35" s="50"/>
      <c r="I35" s="50"/>
      <c r="J35" s="50"/>
      <c r="K35" s="5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0.399999999999999">
      <c r="B36" s="30" t="s">
        <v>49</v>
      </c>
      <c r="C36" s="41" t="s">
        <v>50</v>
      </c>
      <c r="D36" s="21" t="s">
        <v>29</v>
      </c>
      <c r="E36" s="29"/>
      <c r="F36" s="29"/>
      <c r="G36" s="21" t="s">
        <v>28</v>
      </c>
      <c r="H36" s="21" t="s">
        <v>18</v>
      </c>
      <c r="I36" s="20" t="s">
        <v>51</v>
      </c>
      <c r="J36" s="10" t="s">
        <v>52</v>
      </c>
    </row>
    <row r="37" spans="1:26">
      <c r="B37" s="32" t="s">
        <v>53</v>
      </c>
      <c r="C37" s="2" t="s">
        <v>71</v>
      </c>
      <c r="D37" s="49" t="s">
        <v>72</v>
      </c>
      <c r="E37" s="55"/>
      <c r="F37" s="55"/>
      <c r="G37" s="2" t="s">
        <v>34</v>
      </c>
      <c r="H37" s="2" t="s">
        <v>45</v>
      </c>
      <c r="I37" s="42" t="s">
        <v>73</v>
      </c>
      <c r="J37" s="14">
        <v>416.67</v>
      </c>
    </row>
    <row r="38" spans="1:26">
      <c r="A38" s="1"/>
      <c r="B38" s="35" t="s">
        <v>53</v>
      </c>
      <c r="C38" s="1" t="s">
        <v>74</v>
      </c>
      <c r="D38" s="56" t="s">
        <v>75</v>
      </c>
      <c r="E38" s="57"/>
      <c r="F38" s="57"/>
      <c r="G38" s="1" t="s">
        <v>34</v>
      </c>
      <c r="H38" s="1" t="s">
        <v>67</v>
      </c>
      <c r="I38" s="43" t="s">
        <v>76</v>
      </c>
      <c r="J38" s="36">
        <v>833.33</v>
      </c>
    </row>
    <row r="39" spans="1:26">
      <c r="B39" s="32" t="s">
        <v>53</v>
      </c>
      <c r="C39" s="2" t="s">
        <v>77</v>
      </c>
      <c r="D39" s="49" t="s">
        <v>78</v>
      </c>
      <c r="E39" s="55"/>
      <c r="F39" s="55"/>
      <c r="G39" s="2" t="s">
        <v>34</v>
      </c>
      <c r="H39" s="2" t="s">
        <v>67</v>
      </c>
      <c r="I39" s="42" t="s">
        <v>79</v>
      </c>
      <c r="J39" s="14">
        <v>208.33</v>
      </c>
    </row>
    <row r="40" spans="1:26">
      <c r="E40" s="54" t="s">
        <v>54</v>
      </c>
      <c r="F40" s="55"/>
      <c r="G40" s="55"/>
      <c r="H40" s="55"/>
      <c r="I40" s="55"/>
      <c r="J40" s="44">
        <f>SUBTOTAL(9,J37:J39)</f>
        <v>1458.33</v>
      </c>
    </row>
    <row r="42" spans="1:26">
      <c r="B42" s="32" t="s">
        <v>53</v>
      </c>
      <c r="C42" s="2" t="s">
        <v>80</v>
      </c>
      <c r="D42" s="49" t="s">
        <v>81</v>
      </c>
      <c r="E42" s="55"/>
      <c r="F42" s="55"/>
      <c r="G42" s="2" t="s">
        <v>34</v>
      </c>
      <c r="H42" s="2" t="s">
        <v>82</v>
      </c>
      <c r="I42" s="42" t="s">
        <v>83</v>
      </c>
      <c r="J42" s="14">
        <v>0</v>
      </c>
    </row>
    <row r="43" spans="1:26">
      <c r="E43" s="54" t="s">
        <v>55</v>
      </c>
      <c r="F43" s="55"/>
      <c r="G43" s="55"/>
      <c r="H43" s="55"/>
      <c r="I43" s="55"/>
      <c r="J43" s="44">
        <f>SUBTOTAL(9,J42:J42)</f>
        <v>0</v>
      </c>
    </row>
    <row r="45" spans="1:26">
      <c r="E45" s="54" t="s">
        <v>56</v>
      </c>
      <c r="F45" s="55"/>
      <c r="G45" s="55"/>
      <c r="H45" s="55"/>
      <c r="I45" s="55"/>
      <c r="J45" s="40">
        <f>SUBTOTAL(9,J37:J44)</f>
        <v>1458.33</v>
      </c>
    </row>
    <row r="47" spans="1:26">
      <c r="B47" s="45" t="s">
        <v>0</v>
      </c>
      <c r="C47" s="48" t="s">
        <v>84</v>
      </c>
      <c r="D47" s="45"/>
      <c r="E47" s="45"/>
      <c r="F47" s="45"/>
      <c r="G47" s="45"/>
      <c r="H47" s="45"/>
      <c r="I47" s="45"/>
      <c r="J47" s="46" t="s">
        <v>1</v>
      </c>
      <c r="K47" s="47" t="s">
        <v>2</v>
      </c>
    </row>
    <row r="48" spans="1:26">
      <c r="B48" s="2" t="s">
        <v>3</v>
      </c>
      <c r="C48" s="5" t="s">
        <v>4</v>
      </c>
      <c r="J48" s="4" t="s">
        <v>5</v>
      </c>
      <c r="K48" s="6">
        <v>0</v>
      </c>
    </row>
    <row r="49" spans="1:12">
      <c r="B49" s="2" t="s">
        <v>6</v>
      </c>
      <c r="C49" s="3" t="s">
        <v>58</v>
      </c>
    </row>
    <row r="50" spans="1:12">
      <c r="B50" s="2" t="s">
        <v>7</v>
      </c>
      <c r="C50" s="7" t="s">
        <v>8</v>
      </c>
    </row>
    <row r="51" spans="1:12">
      <c r="B51" s="2" t="s">
        <v>9</v>
      </c>
      <c r="C51" s="5" t="s">
        <v>10</v>
      </c>
    </row>
    <row r="53" spans="1:12">
      <c r="B53" s="3" t="s">
        <v>11</v>
      </c>
      <c r="C53" s="49"/>
      <c r="D53" s="49"/>
      <c r="E53" s="49"/>
      <c r="F53" s="49"/>
      <c r="G53" s="49"/>
      <c r="H53" s="49"/>
      <c r="I53" s="49"/>
      <c r="J53" s="49"/>
      <c r="K53" s="49"/>
    </row>
    <row r="55" spans="1:12" ht="15.6">
      <c r="B55" s="50" t="s">
        <v>12</v>
      </c>
      <c r="C55" s="51"/>
      <c r="D55" s="51"/>
      <c r="E55" s="51"/>
      <c r="F55" s="51"/>
      <c r="G55" s="51"/>
      <c r="H55" s="51"/>
      <c r="I55" s="51"/>
      <c r="J55" s="51"/>
      <c r="K55" s="51"/>
    </row>
    <row r="57" spans="1:12" ht="21.9" customHeight="1">
      <c r="G57" s="11" t="s">
        <v>13</v>
      </c>
      <c r="H57" s="12" t="s">
        <v>14</v>
      </c>
      <c r="I57" s="12" t="s">
        <v>15</v>
      </c>
      <c r="J57" s="12" t="s">
        <v>16</v>
      </c>
      <c r="K57" s="13" t="s">
        <v>17</v>
      </c>
      <c r="L57" s="8"/>
    </row>
    <row r="58" spans="1:12">
      <c r="G58" s="15">
        <f>SUBTOTAL(9,G60:G63)</f>
        <v>7800</v>
      </c>
      <c r="H58" s="16">
        <f>SUBTOTAL(9,H60:H63)</f>
        <v>650</v>
      </c>
      <c r="I58" s="16">
        <f>SUBTOTAL(9,I60:I63)</f>
        <v>7150</v>
      </c>
      <c r="J58" s="16">
        <f>SUBTOTAL(9,J60:J63)</f>
        <v>650</v>
      </c>
      <c r="K58" s="17">
        <f>SUBTOTAL(9,K60:K63)</f>
        <v>0</v>
      </c>
    </row>
    <row r="59" spans="1:12">
      <c r="G59" s="26"/>
      <c r="H59" s="26"/>
      <c r="I59" s="26"/>
      <c r="J59" s="26"/>
      <c r="K59" s="26"/>
      <c r="L59" s="26"/>
    </row>
    <row r="60" spans="1:12" ht="23.25" customHeight="1">
      <c r="A60" s="19"/>
      <c r="B60" s="19"/>
      <c r="C60" s="21" t="s">
        <v>18</v>
      </c>
      <c r="D60" s="52" t="s">
        <v>19</v>
      </c>
      <c r="E60" s="53"/>
      <c r="F60" s="19"/>
      <c r="G60" s="22" t="s">
        <v>13</v>
      </c>
      <c r="H60" s="23" t="s">
        <v>20</v>
      </c>
      <c r="I60" s="23" t="s">
        <v>15</v>
      </c>
      <c r="J60" s="23" t="s">
        <v>16</v>
      </c>
      <c r="K60" s="23" t="s">
        <v>17</v>
      </c>
      <c r="L60" s="24"/>
    </row>
    <row r="61" spans="1:12">
      <c r="C61" s="25" t="s">
        <v>21</v>
      </c>
      <c r="D61" s="25" t="s">
        <v>22</v>
      </c>
      <c r="G61" s="14">
        <v>7800</v>
      </c>
      <c r="H61" s="14">
        <v>650</v>
      </c>
      <c r="I61" s="14">
        <v>7150</v>
      </c>
      <c r="J61" s="14">
        <v>650</v>
      </c>
      <c r="K61" s="14">
        <f>G61-J61-I61</f>
        <v>0</v>
      </c>
    </row>
    <row r="62" spans="1:12">
      <c r="E62" s="18" t="s">
        <v>25</v>
      </c>
      <c r="G62" s="27">
        <f>SUBTOTAL(9,G61:G61)</f>
        <v>7800</v>
      </c>
      <c r="H62" s="27">
        <f>SUBTOTAL(9,H61:H61)</f>
        <v>650</v>
      </c>
      <c r="I62" s="27">
        <f>SUBTOTAL(9,I61:I61)</f>
        <v>7150</v>
      </c>
      <c r="J62" s="27">
        <f>SUBTOTAL(9,J61:J61)</f>
        <v>650</v>
      </c>
      <c r="K62" s="27">
        <f>SUBTOTAL(9,K61:K61)</f>
        <v>0</v>
      </c>
    </row>
    <row r="64" spans="1:12">
      <c r="A64" s="3"/>
      <c r="B64" s="3"/>
      <c r="C64" s="3"/>
      <c r="D64" s="3"/>
      <c r="E64" s="18" t="s">
        <v>26</v>
      </c>
      <c r="F64" s="3"/>
      <c r="G64" s="28">
        <f>SUBTOTAL(9,G60:G63)</f>
        <v>7800</v>
      </c>
      <c r="H64" s="28">
        <f>SUBTOTAL(9,H60:H63)</f>
        <v>650</v>
      </c>
      <c r="I64" s="28">
        <f>SUBTOTAL(9,I60:I63)</f>
        <v>7150</v>
      </c>
      <c r="J64" s="28">
        <f>SUBTOTAL(9,J60:J63)</f>
        <v>650</v>
      </c>
      <c r="K64" s="28">
        <f>SUBTOTAL(9,K60:K63)</f>
        <v>0</v>
      </c>
      <c r="L64" s="3"/>
    </row>
    <row r="66" spans="1:26" ht="15.75" customHeight="1">
      <c r="A66" s="9"/>
      <c r="B66" s="50" t="s">
        <v>27</v>
      </c>
      <c r="C66" s="50"/>
      <c r="D66" s="50"/>
      <c r="E66" s="50"/>
      <c r="F66" s="50"/>
      <c r="G66" s="50"/>
      <c r="H66" s="50"/>
      <c r="I66" s="50"/>
      <c r="J66" s="50"/>
      <c r="K66" s="50"/>
      <c r="L66" s="9"/>
    </row>
    <row r="68" spans="1:26" ht="22.5" customHeight="1">
      <c r="B68" s="21" t="s">
        <v>28</v>
      </c>
      <c r="C68" s="21" t="s">
        <v>18</v>
      </c>
      <c r="D68" s="21" t="s">
        <v>39</v>
      </c>
      <c r="E68" s="20" t="s">
        <v>40</v>
      </c>
      <c r="F68" s="30" t="s">
        <v>41</v>
      </c>
      <c r="G68" s="30" t="s">
        <v>42</v>
      </c>
      <c r="H68" s="20" t="s">
        <v>43</v>
      </c>
      <c r="I68" s="10" t="s">
        <v>32</v>
      </c>
      <c r="J68" s="31" t="s">
        <v>33</v>
      </c>
      <c r="K68" s="10" t="s">
        <v>16</v>
      </c>
      <c r="L68" s="8"/>
    </row>
    <row r="69" spans="1:26" ht="20.399999999999999">
      <c r="B69" s="2" t="s">
        <v>34</v>
      </c>
      <c r="C69" s="2" t="s">
        <v>67</v>
      </c>
      <c r="D69" s="8" t="s">
        <v>85</v>
      </c>
      <c r="E69" s="38">
        <v>1</v>
      </c>
      <c r="F69" s="9" t="s">
        <v>37</v>
      </c>
      <c r="G69" s="9" t="s">
        <v>44</v>
      </c>
      <c r="H69" s="14">
        <v>650</v>
      </c>
      <c r="I69" s="14">
        <v>7800</v>
      </c>
      <c r="J69" s="14">
        <v>7150</v>
      </c>
      <c r="K69" s="14">
        <v>650</v>
      </c>
    </row>
    <row r="70" spans="1:26">
      <c r="G70" s="54" t="s">
        <v>47</v>
      </c>
      <c r="H70" s="55"/>
      <c r="I70" s="40">
        <f>SUBTOTAL(9,I67:I69)</f>
        <v>7800</v>
      </c>
      <c r="J70" s="40">
        <f>SUBTOTAL(9,J67:J69)</f>
        <v>7150</v>
      </c>
      <c r="K70" s="40">
        <f>SUBTOTAL(9,K67:K69)</f>
        <v>650</v>
      </c>
    </row>
    <row r="72" spans="1:26" ht="15.75" customHeight="1">
      <c r="A72" s="9"/>
      <c r="B72" s="50" t="s">
        <v>48</v>
      </c>
      <c r="C72" s="50"/>
      <c r="D72" s="50"/>
      <c r="E72" s="50"/>
      <c r="F72" s="50"/>
      <c r="G72" s="50"/>
      <c r="H72" s="50"/>
      <c r="I72" s="50"/>
      <c r="J72" s="50"/>
      <c r="K72" s="5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0.399999999999999">
      <c r="B73" s="30" t="s">
        <v>49</v>
      </c>
      <c r="C73" s="41" t="s">
        <v>50</v>
      </c>
      <c r="D73" s="21" t="s">
        <v>29</v>
      </c>
      <c r="E73" s="29"/>
      <c r="F73" s="29"/>
      <c r="G73" s="21" t="s">
        <v>28</v>
      </c>
      <c r="H73" s="21" t="s">
        <v>18</v>
      </c>
      <c r="I73" s="20" t="s">
        <v>51</v>
      </c>
      <c r="J73" s="10" t="s">
        <v>52</v>
      </c>
    </row>
    <row r="74" spans="1:26">
      <c r="B74" s="32" t="s">
        <v>53</v>
      </c>
      <c r="C74" s="2" t="s">
        <v>86</v>
      </c>
      <c r="D74" s="49" t="s">
        <v>87</v>
      </c>
      <c r="E74" s="55"/>
      <c r="F74" s="55"/>
      <c r="G74" s="2" t="s">
        <v>34</v>
      </c>
      <c r="H74" s="2" t="s">
        <v>67</v>
      </c>
      <c r="I74" s="42" t="s">
        <v>88</v>
      </c>
      <c r="J74" s="14">
        <v>650</v>
      </c>
    </row>
    <row r="75" spans="1:26">
      <c r="E75" s="54" t="s">
        <v>54</v>
      </c>
      <c r="F75" s="55"/>
      <c r="G75" s="55"/>
      <c r="H75" s="55"/>
      <c r="I75" s="55"/>
      <c r="J75" s="44">
        <f>SUBTOTAL(9,J74:J74)</f>
        <v>650</v>
      </c>
    </row>
    <row r="77" spans="1:26">
      <c r="E77" s="54" t="s">
        <v>56</v>
      </c>
      <c r="F77" s="55"/>
      <c r="G77" s="55"/>
      <c r="H77" s="55"/>
      <c r="I77" s="55"/>
      <c r="J77" s="40">
        <f>SUBTOTAL(9,J74:J76)</f>
        <v>650</v>
      </c>
    </row>
    <row r="79" spans="1:26">
      <c r="B79" s="45" t="s">
        <v>0</v>
      </c>
      <c r="C79" s="48" t="s">
        <v>89</v>
      </c>
      <c r="D79" s="45"/>
      <c r="E79" s="45"/>
      <c r="F79" s="45"/>
      <c r="G79" s="45"/>
      <c r="H79" s="45"/>
      <c r="I79" s="45"/>
      <c r="J79" s="46" t="s">
        <v>1</v>
      </c>
      <c r="K79" s="47" t="s">
        <v>2</v>
      </c>
    </row>
    <row r="80" spans="1:26">
      <c r="B80" s="2" t="s">
        <v>3</v>
      </c>
      <c r="C80" s="5" t="s">
        <v>4</v>
      </c>
      <c r="J80" s="4" t="s">
        <v>5</v>
      </c>
      <c r="K80" s="6">
        <v>0</v>
      </c>
    </row>
    <row r="81" spans="1:12">
      <c r="B81" s="2" t="s">
        <v>6</v>
      </c>
      <c r="C81" s="3" t="s">
        <v>58</v>
      </c>
    </row>
    <row r="82" spans="1:12">
      <c r="B82" s="2" t="s">
        <v>7</v>
      </c>
      <c r="C82" s="7" t="s">
        <v>8</v>
      </c>
    </row>
    <row r="83" spans="1:12">
      <c r="B83" s="2" t="s">
        <v>9</v>
      </c>
      <c r="C83" s="5" t="s">
        <v>10</v>
      </c>
    </row>
    <row r="85" spans="1:12" ht="22.5" customHeight="1">
      <c r="B85" s="3" t="s">
        <v>11</v>
      </c>
      <c r="C85" s="49" t="s">
        <v>90</v>
      </c>
      <c r="D85" s="49"/>
      <c r="E85" s="49"/>
      <c r="F85" s="49"/>
      <c r="G85" s="49"/>
      <c r="H85" s="49"/>
      <c r="I85" s="49"/>
      <c r="J85" s="49"/>
      <c r="K85" s="49"/>
    </row>
    <row r="87" spans="1:12" ht="15.6">
      <c r="B87" s="50" t="s">
        <v>12</v>
      </c>
      <c r="C87" s="51"/>
      <c r="D87" s="51"/>
      <c r="E87" s="51"/>
      <c r="F87" s="51"/>
      <c r="G87" s="51"/>
      <c r="H87" s="51"/>
      <c r="I87" s="51"/>
      <c r="J87" s="51"/>
      <c r="K87" s="51"/>
    </row>
    <row r="89" spans="1:12" ht="21.9" customHeight="1">
      <c r="G89" s="11" t="s">
        <v>13</v>
      </c>
      <c r="H89" s="12" t="s">
        <v>14</v>
      </c>
      <c r="I89" s="12" t="s">
        <v>15</v>
      </c>
      <c r="J89" s="12" t="s">
        <v>16</v>
      </c>
      <c r="K89" s="13" t="s">
        <v>17</v>
      </c>
      <c r="L89" s="8"/>
    </row>
    <row r="90" spans="1:12">
      <c r="G90" s="15">
        <f>SUBTOTAL(9,G92:G96)</f>
        <v>260133.02</v>
      </c>
      <c r="H90" s="16">
        <f>SUBTOTAL(9,H92:H96)</f>
        <v>0</v>
      </c>
      <c r="I90" s="16">
        <f>SUBTOTAL(9,I92:I96)</f>
        <v>131803.5</v>
      </c>
      <c r="J90" s="16">
        <f>SUBTOTAL(9,J92:J96)</f>
        <v>0</v>
      </c>
      <c r="K90" s="17">
        <f>SUBTOTAL(9,K92:K96)</f>
        <v>128329.51999999999</v>
      </c>
    </row>
    <row r="91" spans="1:12">
      <c r="G91" s="26"/>
      <c r="H91" s="26"/>
      <c r="I91" s="26"/>
      <c r="J91" s="26"/>
      <c r="K91" s="26"/>
      <c r="L91" s="26"/>
    </row>
    <row r="92" spans="1:12" ht="23.25" customHeight="1">
      <c r="A92" s="19"/>
      <c r="B92" s="19"/>
      <c r="C92" s="21" t="s">
        <v>18</v>
      </c>
      <c r="D92" s="52" t="s">
        <v>19</v>
      </c>
      <c r="E92" s="53"/>
      <c r="F92" s="19"/>
      <c r="G92" s="22" t="s">
        <v>13</v>
      </c>
      <c r="H92" s="23" t="s">
        <v>20</v>
      </c>
      <c r="I92" s="23" t="s">
        <v>15</v>
      </c>
      <c r="J92" s="23" t="s">
        <v>16</v>
      </c>
      <c r="K92" s="23" t="s">
        <v>17</v>
      </c>
      <c r="L92" s="24"/>
    </row>
    <row r="93" spans="1:12">
      <c r="C93" s="25" t="s">
        <v>91</v>
      </c>
      <c r="D93" s="25" t="s">
        <v>92</v>
      </c>
      <c r="G93" s="14">
        <v>260133.02</v>
      </c>
      <c r="H93" s="14">
        <v>0</v>
      </c>
      <c r="I93" s="14">
        <v>0</v>
      </c>
      <c r="J93" s="14">
        <v>0</v>
      </c>
      <c r="K93" s="14">
        <f>G93-J93-I93</f>
        <v>260133.02</v>
      </c>
    </row>
    <row r="94" spans="1:12">
      <c r="C94" s="25" t="s">
        <v>23</v>
      </c>
      <c r="D94" s="25" t="s">
        <v>24</v>
      </c>
      <c r="G94" s="14">
        <v>0</v>
      </c>
      <c r="H94" s="14">
        <v>0</v>
      </c>
      <c r="I94" s="14">
        <v>131803.5</v>
      </c>
      <c r="J94" s="14">
        <v>0</v>
      </c>
      <c r="K94" s="14">
        <f>G94-J94-I94</f>
        <v>-131803.5</v>
      </c>
    </row>
    <row r="95" spans="1:12">
      <c r="E95" s="18" t="s">
        <v>25</v>
      </c>
      <c r="G95" s="27">
        <f>SUBTOTAL(9,G93:G94)</f>
        <v>260133.02</v>
      </c>
      <c r="H95" s="27">
        <f>SUBTOTAL(9,H93:H94)</f>
        <v>0</v>
      </c>
      <c r="I95" s="27">
        <f>SUBTOTAL(9,I93:I94)</f>
        <v>131803.5</v>
      </c>
      <c r="J95" s="27">
        <f>SUBTOTAL(9,J93:J94)</f>
        <v>0</v>
      </c>
      <c r="K95" s="27">
        <f>SUBTOTAL(9,K93:K94)</f>
        <v>128329.51999999999</v>
      </c>
    </row>
    <row r="97" spans="1:26">
      <c r="A97" s="3"/>
      <c r="B97" s="3"/>
      <c r="C97" s="3"/>
      <c r="D97" s="3"/>
      <c r="E97" s="18" t="s">
        <v>26</v>
      </c>
      <c r="F97" s="3"/>
      <c r="G97" s="28">
        <f>SUBTOTAL(9,G92:G96)</f>
        <v>260133.02</v>
      </c>
      <c r="H97" s="28">
        <f>SUBTOTAL(9,H92:H96)</f>
        <v>0</v>
      </c>
      <c r="I97" s="28">
        <f>SUBTOTAL(9,I92:I96)</f>
        <v>131803.5</v>
      </c>
      <c r="J97" s="28">
        <f>SUBTOTAL(9,J92:J96)</f>
        <v>0</v>
      </c>
      <c r="K97" s="28">
        <f>SUBTOTAL(9,K92:K96)</f>
        <v>128329.51999999999</v>
      </c>
      <c r="L97" s="3"/>
    </row>
    <row r="99" spans="1:26" ht="15.75" customHeight="1">
      <c r="A99" s="9"/>
      <c r="B99" s="50" t="s">
        <v>27</v>
      </c>
      <c r="C99" s="50"/>
      <c r="D99" s="50"/>
      <c r="E99" s="50"/>
      <c r="F99" s="50"/>
      <c r="G99" s="50"/>
      <c r="H99" s="50"/>
      <c r="I99" s="50"/>
      <c r="J99" s="50"/>
      <c r="K99" s="50"/>
      <c r="L99" s="9"/>
    </row>
    <row r="100" spans="1:26">
      <c r="B100" s="55" t="s">
        <v>93</v>
      </c>
      <c r="C100" s="55"/>
      <c r="D100" s="55"/>
      <c r="E100" s="55"/>
    </row>
    <row r="102" spans="1:26" ht="15.75" customHeight="1">
      <c r="A102" s="9"/>
      <c r="B102" s="50" t="s">
        <v>48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B103" s="55" t="s">
        <v>94</v>
      </c>
      <c r="C103" s="55"/>
      <c r="D103" s="55"/>
      <c r="E103" s="55"/>
    </row>
  </sheetData>
  <mergeCells count="31">
    <mergeCell ref="B103:E103"/>
    <mergeCell ref="E75:I75"/>
    <mergeCell ref="E77:I77"/>
    <mergeCell ref="C85:K85"/>
    <mergeCell ref="B87:K87"/>
    <mergeCell ref="D92:E92"/>
    <mergeCell ref="B72:K72"/>
    <mergeCell ref="D74:F74"/>
    <mergeCell ref="B99:K99"/>
    <mergeCell ref="B100:E100"/>
    <mergeCell ref="B102:K102"/>
    <mergeCell ref="C53:K53"/>
    <mergeCell ref="B55:K55"/>
    <mergeCell ref="D60:E60"/>
    <mergeCell ref="B66:K66"/>
    <mergeCell ref="G70:H70"/>
    <mergeCell ref="D39:F39"/>
    <mergeCell ref="E40:I40"/>
    <mergeCell ref="D42:F42"/>
    <mergeCell ref="E43:I43"/>
    <mergeCell ref="E45:I45"/>
    <mergeCell ref="G32:H32"/>
    <mergeCell ref="G33:H33"/>
    <mergeCell ref="B35:K35"/>
    <mergeCell ref="D37:F37"/>
    <mergeCell ref="D38:F38"/>
    <mergeCell ref="C7:K7"/>
    <mergeCell ref="B9:K9"/>
    <mergeCell ref="D14:E14"/>
    <mergeCell ref="B21:K21"/>
    <mergeCell ref="F26:H26"/>
  </mergeCells>
  <pageMargins left="0.75" right="0.25" top="1" bottom="0.75" header="0.25" footer="0.25"/>
  <pageSetup fitToHeight="0" orientation="landscape"/>
  <headerFooter differentOddEven="1" differentFirst="1">
    <oddHeader>&amp;L&amp;"Arial,Bold Italic"&amp;16Financial Statement&amp;"Arial,Bold Italic"&amp;8
     Account Rollup&amp;C&amp;R&amp;"Arial,Bold Italic"&amp;8For the Period Ending May 31, 2021</oddHeader>
    <oddFooter>&amp;L&amp;4Copyright 2021 by
Priority Software, Inc.
All Rights Reserved.
BA4 &amp;C&amp;"Arial,Bold"
&amp;"Arial,Regular"&amp;7Thursday, July 01, 2021  9:03&amp;R
Page &amp;P</oddFooter>
    <evenHeader>&amp;L&amp;"Arial,Bold Italic"&amp;16Financial Statement&amp;"Arial,Bold Italic"&amp;8
     Account Rollup&amp;C&amp;R&amp;"Arial,Bold Italic"&amp;8For the Period Ending May 31, 2021</evenHeader>
    <evenFooter>&amp;L&amp;4Copyright 2021 by
Priority Software, Inc.
All Rights Reserved.
BA4 &amp;C&amp;"Arial,Bold"
&amp;"Arial,Regular"&amp;7Thursday, July 01, 2021  9:03&amp;R
Page &amp;P</evenFooter>
    <firstHeader>&amp;L&amp;"Arial,Bold Italic"&amp;16Financial Statement&amp;"Arial,Bold Italic"&amp;8
     Account Rollup&amp;C&amp;R&amp;"Arial,Bold Italic"&amp;8For the Period Ending May 31, 2021</firstHeader>
    <firstFooter>&amp;L&amp;4Copyright 2021 by
Priority Software, Inc.
All Rights Reserved.
BA4 &amp;C&amp;"Arial,Bold"
&amp;"Arial,Regular"&amp;7Thursday, July 01, 2021  9:03&amp;R
Page &amp;P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8A8F72875B74CA5F7BAE96CC614A1" ma:contentTypeVersion="14" ma:contentTypeDescription="Create a new document." ma:contentTypeScope="" ma:versionID="bdf767cacf5aef65ebe57838a850dc59">
  <xsd:schema xmlns:xsd="http://www.w3.org/2001/XMLSchema" xmlns:xs="http://www.w3.org/2001/XMLSchema" xmlns:p="http://schemas.microsoft.com/office/2006/metadata/properties" xmlns:ns3="8f1106f8-de04-4c24-97c3-410aa41ba46b" xmlns:ns4="54cf1e3e-e507-4dcf-b13b-063de1787c6e" targetNamespace="http://schemas.microsoft.com/office/2006/metadata/properties" ma:root="true" ma:fieldsID="7c008fbabd8cfee2f48a5f9d07db3aa8" ns3:_="" ns4:_="">
    <xsd:import namespace="8f1106f8-de04-4c24-97c3-410aa41ba46b"/>
    <xsd:import namespace="54cf1e3e-e507-4dcf-b13b-063de1787c6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106f8-de04-4c24-97c3-410aa41ba4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f1e3e-e507-4dcf-b13b-063de1787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D5B4D-8EE7-4031-BE5D-97F4B3655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106f8-de04-4c24-97c3-410aa41ba46b"/>
    <ds:schemaRef ds:uri="54cf1e3e-e507-4dcf-b13b-063de1787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84D83-C75B-42AE-AA3B-8C05C866CE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283FE-0F83-448D-ADCC-C5E09ECEB011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f1106f8-de04-4c24-97c3-410aa41ba46b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54cf1e3e-e507-4dcf-b13b-063de1787c6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(As of 05-31-2021)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Arnold,Kristina L</dc:creator>
  <cp:lastModifiedBy>Henry,Gretchen Elizabeth</cp:lastModifiedBy>
  <dcterms:created xsi:type="dcterms:W3CDTF">2021-07-01T13:06:16Z</dcterms:created>
  <dcterms:modified xsi:type="dcterms:W3CDTF">2021-07-09T14:11:40Z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0x0101002BF8A8F72875B74CA5F7BAE96CC614A1</vt:lpwstr>
  </property>
</Properties>
</file>