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henr01\Documents\STAFF SENATE\REPORTS\SEC TREAS\2021\"/>
    </mc:Choice>
  </mc:AlternateContent>
  <bookViews>
    <workbookView xWindow="0" yWindow="0" windowWidth="25200" windowHeight="11850"/>
  </bookViews>
  <sheets>
    <sheet name="01038" sheetId="1" r:id="rId1"/>
    <sheet name="01037" sheetId="2" r:id="rId2"/>
    <sheet name="G2008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" l="1"/>
  <c r="I23" i="3"/>
  <c r="H23" i="3"/>
  <c r="J16" i="3"/>
  <c r="I16" i="3"/>
  <c r="I18" i="3" s="1"/>
  <c r="H16" i="3"/>
  <c r="H12" i="3" s="1"/>
  <c r="G16" i="3"/>
  <c r="G18" i="3" s="1"/>
  <c r="F16" i="3"/>
  <c r="F12" i="3" s="1"/>
  <c r="J15" i="3"/>
  <c r="I47" i="2"/>
  <c r="I45" i="2"/>
  <c r="I41" i="2"/>
  <c r="J33" i="2"/>
  <c r="I33" i="2"/>
  <c r="I34" i="2" s="1"/>
  <c r="H33" i="2"/>
  <c r="H34" i="2" s="1"/>
  <c r="J27" i="2"/>
  <c r="J34" i="2" s="1"/>
  <c r="I27" i="2"/>
  <c r="H27" i="2"/>
  <c r="I19" i="2"/>
  <c r="H19" i="2"/>
  <c r="G19" i="2"/>
  <c r="F19" i="2"/>
  <c r="I17" i="2"/>
  <c r="H17" i="2"/>
  <c r="G17" i="2"/>
  <c r="G12" i="2" s="1"/>
  <c r="F17" i="2"/>
  <c r="F12" i="2" s="1"/>
  <c r="J16" i="2"/>
  <c r="J15" i="2"/>
  <c r="J17" i="2" s="1"/>
  <c r="J12" i="2" s="1"/>
  <c r="I12" i="2"/>
  <c r="H12" i="2"/>
  <c r="I29" i="1"/>
  <c r="I31" i="1" s="1"/>
  <c r="J24" i="1"/>
  <c r="I24" i="1"/>
  <c r="H24" i="1"/>
  <c r="I18" i="1"/>
  <c r="G18" i="1"/>
  <c r="F18" i="1"/>
  <c r="I16" i="1"/>
  <c r="H16" i="1"/>
  <c r="H12" i="1" s="1"/>
  <c r="G16" i="1"/>
  <c r="F16" i="1"/>
  <c r="J15" i="1"/>
  <c r="J16" i="1" s="1"/>
  <c r="J12" i="1" s="1"/>
  <c r="I12" i="1"/>
  <c r="G12" i="1"/>
  <c r="F12" i="1"/>
  <c r="H18" i="3" l="1"/>
  <c r="J18" i="3"/>
  <c r="G12" i="3"/>
  <c r="F18" i="3"/>
  <c r="J12" i="3"/>
  <c r="I12" i="3"/>
  <c r="J19" i="2"/>
  <c r="H18" i="1"/>
  <c r="J18" i="1"/>
</calcChain>
</file>

<file path=xl/sharedStrings.xml><?xml version="1.0" encoding="utf-8"?>
<sst xmlns="http://schemas.openxmlformats.org/spreadsheetml/2006/main" count="244" uniqueCount="102">
  <si>
    <t>SpeedType</t>
  </si>
  <si>
    <t>01038 (2021) Staff Grievance</t>
  </si>
  <si>
    <t>IDC Schedule:</t>
  </si>
  <si>
    <t/>
  </si>
  <si>
    <t>Org Unit</t>
  </si>
  <si>
    <t>1016000144</t>
  </si>
  <si>
    <t>IDC Rate:</t>
  </si>
  <si>
    <t>Investigator</t>
  </si>
  <si>
    <t xml:space="preserve">John D Smith   </t>
  </si>
  <si>
    <t>Budget Period</t>
  </si>
  <si>
    <t>07-01-2020 to 06-30-2021</t>
  </si>
  <si>
    <t>Grant</t>
  </si>
  <si>
    <t xml:space="preserve"> </t>
  </si>
  <si>
    <t>Notes:</t>
  </si>
  <si>
    <t>Approved.MB 02/04/21</t>
  </si>
  <si>
    <t>Fund Summary</t>
  </si>
  <si>
    <t>Budget</t>
  </si>
  <si>
    <t>Expenditure
Current</t>
  </si>
  <si>
    <t>Expenditures
Cumulative</t>
  </si>
  <si>
    <t>Encumbrance
Remaining</t>
  </si>
  <si>
    <t>Uncommitted
Balance</t>
  </si>
  <si>
    <t>Account</t>
  </si>
  <si>
    <t>Account Classification Name</t>
  </si>
  <si>
    <t>511000</t>
  </si>
  <si>
    <t>SALARY</t>
  </si>
  <si>
    <t>Expense Total</t>
  </si>
  <si>
    <t xml:space="preserve">SpeedType Total </t>
  </si>
  <si>
    <t>Open Encumbrances Summary</t>
  </si>
  <si>
    <t>Project</t>
  </si>
  <si>
    <t>Vendor Name</t>
  </si>
  <si>
    <t>Pay %</t>
  </si>
  <si>
    <t>Start Date</t>
  </si>
  <si>
    <t>End Date</t>
  </si>
  <si>
    <t>Pay Rate</t>
  </si>
  <si>
    <t>Original
Encumbrance</t>
  </si>
  <si>
    <t>Expenditures</t>
  </si>
  <si>
    <t>-</t>
  </si>
  <si>
    <t>511300</t>
  </si>
  <si>
    <t>Adamchik, William Joseph (00003568)</t>
  </si>
  <si>
    <t>07-01-2020</t>
  </si>
  <si>
    <t>06-30-2021</t>
  </si>
  <si>
    <t xml:space="preserve">Total Open Encumbrances </t>
  </si>
  <si>
    <t>Current Expenditures Detail</t>
  </si>
  <si>
    <t>Paid Date</t>
  </si>
  <si>
    <t>Encumbrance
Reference</t>
  </si>
  <si>
    <t>Check #</t>
  </si>
  <si>
    <t>Expense
Amount</t>
  </si>
  <si>
    <t>12-31-2020</t>
  </si>
  <si>
    <t>PAY17654H</t>
  </si>
  <si>
    <t>Adamchik, William Joseph (100.00%) (Adamchik, William Joseph - 00003568)</t>
  </si>
  <si>
    <t>10286633-P6</t>
  </si>
  <si>
    <t>Total Account 511000 - SALARY</t>
  </si>
  <si>
    <t xml:space="preserve">Total Current Expenditures </t>
  </si>
  <si>
    <t>01037 (2021) Staff Senate</t>
  </si>
  <si>
    <t>Approved. MB 02/04/21</t>
  </si>
  <si>
    <t>519000</t>
  </si>
  <si>
    <t>OPERATING EXPENSE</t>
  </si>
  <si>
    <t>Trx Date</t>
  </si>
  <si>
    <t>Ref Numbers</t>
  </si>
  <si>
    <t>541200</t>
  </si>
  <si>
    <t>FY 21 encumbrance for Office Supplies</t>
  </si>
  <si>
    <t xml:space="preserve">OS01037 
</t>
  </si>
  <si>
    <t>541300</t>
  </si>
  <si>
    <t>Instructional and Training</t>
  </si>
  <si>
    <t>10-26-2020</t>
  </si>
  <si>
    <t xml:space="preserve">INT01037 
</t>
  </si>
  <si>
    <t>541507</t>
  </si>
  <si>
    <t>FY 21 encumbrance for Meeting</t>
  </si>
  <si>
    <t xml:space="preserve">MTG01037 
</t>
  </si>
  <si>
    <t>563000</t>
  </si>
  <si>
    <t>SYMPATHY GIFTS</t>
  </si>
  <si>
    <t>12-04-2020</t>
  </si>
  <si>
    <t>JV10014294 
U=207802</t>
  </si>
  <si>
    <t xml:space="preserve">Non-Pay Open Encumbrances </t>
  </si>
  <si>
    <t>511200</t>
  </si>
  <si>
    <t>Grubb, Andrew B (90000402)</t>
  </si>
  <si>
    <t>Gilliland, Rhonda K (90016483)</t>
  </si>
  <si>
    <t>Smith, John D. (90003029)</t>
  </si>
  <si>
    <t xml:space="preserve">Pay Open Encumbrances </t>
  </si>
  <si>
    <t>PAY18126J</t>
  </si>
  <si>
    <t>Grubb, Andrew B (100.00%) (Grubb, Andrew B - 90000402)</t>
  </si>
  <si>
    <t>10286643-P6</t>
  </si>
  <si>
    <t>PAY36644E</t>
  </si>
  <si>
    <t>Smith, John D. (100.00%) (Smith, John D. - 90003029)</t>
  </si>
  <si>
    <t>10286498-P6</t>
  </si>
  <si>
    <t>PAY1053V</t>
  </si>
  <si>
    <t>Gilliland, Rhonda K (100.00%) (Gilliland, Rhonda K - 90016483)</t>
  </si>
  <si>
    <t>10286759-P6</t>
  </si>
  <si>
    <t>ITWO-54822209
, NOV 2020</t>
  </si>
  <si>
    <t>CANON COPY NOV 2020 CANON COPY-NOV 2020</t>
  </si>
  <si>
    <t>545726</t>
  </si>
  <si>
    <t>NOV 2020</t>
  </si>
  <si>
    <t>12-17-2020</t>
  </si>
  <si>
    <t>24692160341100805384196
, 257064</t>
  </si>
  <si>
    <t>AMZN MKTP US*Q95JF5HU3 (This was a sympathy gift purchased for Staff Senator Angela Lewis-Klein whose mother passed away in November. It was authorized by Staff Senate Chair John Smith.)</t>
  </si>
  <si>
    <t>555000</t>
  </si>
  <si>
    <t>AP01538238</t>
  </si>
  <si>
    <t>Total Account 519000 - OPERATING EXPENSE</t>
  </si>
  <si>
    <t>G2008 (2021) Share Program</t>
  </si>
  <si>
    <t>557000</t>
  </si>
  <si>
    <t>FY 21 encumbrance for Cultural Activities</t>
  </si>
  <si>
    <t xml:space="preserve">CAG2008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</si>
</sst>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mm\-dd\-yyyy"/>
    <numFmt numFmtId="166" formatCode="\$* _(#,##0.00_);[Red]\$* \(#,##0.00\)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2"/>
      <color rgb="FFFFFFFF"/>
      <name val="Arial"/>
      <family val="2"/>
    </font>
    <font>
      <b/>
      <sz val="8"/>
      <color rgb="FFFFFFFF"/>
      <name val="Arial"/>
      <family val="2"/>
    </font>
    <font>
      <b/>
      <u/>
      <sz val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8000"/>
      </patternFill>
    </fill>
    <fill>
      <patternFill patternType="solid">
        <fgColor rgb="FF000000"/>
      </patternFill>
    </fill>
    <fill>
      <patternFill patternType="solid">
        <fgColor rgb="FFD3D3D3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1" fillId="4" borderId="0">
      <alignment vertical="top"/>
    </xf>
    <xf numFmtId="0" fontId="7" fillId="4" borderId="0"/>
  </cellStyleXfs>
  <cellXfs count="59">
    <xf numFmtId="0" fontId="0" fillId="0" borderId="0" xfId="0"/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5" fillId="3" borderId="1" xfId="0" applyNumberFormat="1" applyFont="1" applyFill="1" applyBorder="1" applyAlignment="1" applyProtection="1">
      <alignment horizontal="right"/>
    </xf>
    <xf numFmtId="0" fontId="5" fillId="3" borderId="2" xfId="0" applyNumberFormat="1" applyFont="1" applyFill="1" applyBorder="1" applyAlignment="1" applyProtection="1">
      <alignment horizontal="right" wrapText="1"/>
    </xf>
    <xf numFmtId="0" fontId="5" fillId="3" borderId="3" xfId="0" applyNumberFormat="1" applyFont="1" applyFill="1" applyBorder="1" applyAlignment="1" applyProtection="1">
      <alignment horizontal="right" wrapText="1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166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horizontal="right"/>
    </xf>
    <xf numFmtId="0" fontId="6" fillId="0" borderId="0" xfId="0" applyNumberFormat="1" applyFont="1" applyAlignment="1" applyProtection="1">
      <alignment horizontal="lef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6" fillId="0" borderId="0" xfId="0" applyNumberFormat="1" applyFont="1" applyAlignment="1" applyProtection="1">
      <alignment horizontal="right"/>
    </xf>
    <xf numFmtId="0" fontId="6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right" wrapText="1"/>
    </xf>
    <xf numFmtId="0" fontId="6" fillId="0" borderId="0" xfId="0" applyNumberFormat="1" applyFont="1" applyAlignment="1" applyProtection="1">
      <alignment horizontal="right" wrapText="1"/>
    </xf>
    <xf numFmtId="0" fontId="1" fillId="0" borderId="0" xfId="0" applyNumberFormat="1" applyFont="1" applyAlignment="1" applyProtection="1">
      <alignment vertical="top" wrapText="1"/>
    </xf>
    <xf numFmtId="10" fontId="1" fillId="0" borderId="0" xfId="0" applyNumberFormat="1" applyFont="1" applyAlignment="1" applyProtection="1">
      <alignment horizontal="right" vertical="top"/>
    </xf>
    <xf numFmtId="0" fontId="1" fillId="0" borderId="0" xfId="0" applyNumberFormat="1" applyFont="1" applyAlignment="1" applyProtection="1">
      <alignment horizontal="center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wrapText="1"/>
    </xf>
    <xf numFmtId="0" fontId="2" fillId="0" borderId="0" xfId="0" applyNumberFormat="1" applyFont="1" applyProtection="1"/>
    <xf numFmtId="165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0" fontId="1" fillId="4" borderId="0" xfId="1" applyNumberFormat="1" applyFont="1" applyFill="1" applyAlignment="1" applyProtection="1">
      <alignment vertical="top"/>
    </xf>
    <xf numFmtId="0" fontId="1" fillId="4" borderId="0" xfId="1" applyNumberFormat="1" applyFont="1" applyFill="1" applyAlignment="1" applyProtection="1">
      <alignment vertical="top" wrapText="1"/>
    </xf>
    <xf numFmtId="165" fontId="1" fillId="4" borderId="0" xfId="1" applyNumberFormat="1" applyFont="1" applyFill="1" applyAlignment="1" applyProtection="1">
      <alignment horizontal="center" vertical="top"/>
    </xf>
    <xf numFmtId="166" fontId="1" fillId="4" borderId="0" xfId="1" applyNumberFormat="1" applyFont="1" applyFill="1" applyAlignment="1" applyProtection="1">
      <alignment horizontal="right" vertical="top"/>
    </xf>
    <xf numFmtId="166" fontId="2" fillId="0" borderId="7" xfId="0" applyNumberFormat="1" applyFont="1" applyBorder="1" applyAlignment="1" applyProtection="1">
      <alignment horizontal="right" vertical="top"/>
    </xf>
    <xf numFmtId="10" fontId="1" fillId="4" borderId="0" xfId="1" applyNumberFormat="1" applyFont="1" applyFill="1" applyAlignment="1" applyProtection="1">
      <alignment horizontal="right" vertical="top"/>
    </xf>
    <xf numFmtId="0" fontId="1" fillId="4" borderId="0" xfId="1" applyNumberFormat="1" applyFont="1" applyFill="1" applyAlignment="1" applyProtection="1">
      <alignment horizontal="center" vertical="top"/>
    </xf>
    <xf numFmtId="49" fontId="1" fillId="4" borderId="0" xfId="1" applyNumberFormat="1" applyFont="1" applyFill="1" applyAlignment="1" applyProtection="1">
      <alignment horizontal="right" vertical="top"/>
    </xf>
    <xf numFmtId="0" fontId="2" fillId="0" borderId="0" xfId="0" applyNumberFormat="1" applyFont="1" applyAlignment="1" applyProtection="1">
      <alignment vertical="top" wrapText="1"/>
    </xf>
    <xf numFmtId="165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0" borderId="0" xfId="0" applyFont="1"/>
    <xf numFmtId="166" fontId="1" fillId="0" borderId="0" xfId="0" applyNumberFormat="1" applyFont="1" applyAlignment="1">
      <alignment horizontal="right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horizontal="right" vertical="top"/>
    </xf>
    <xf numFmtId="0" fontId="3" fillId="0" borderId="0" xfId="0" applyNumberFormat="1" applyFont="1" applyAlignment="1" applyProtection="1">
      <alignment vertical="top" wrapText="1"/>
    </xf>
    <xf numFmtId="0" fontId="4" fillId="2" borderId="0" xfId="0" applyNumberFormat="1" applyFont="1" applyFill="1" applyAlignment="1" applyProtection="1">
      <alignment horizontal="center" vertical="top"/>
    </xf>
    <xf numFmtId="0" fontId="4" fillId="2" borderId="0" xfId="0" applyNumberFormat="1" applyFont="1" applyFill="1" applyAlignment="1" applyProtection="1">
      <alignment vertical="top"/>
    </xf>
    <xf numFmtId="0" fontId="6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1" fillId="4" borderId="0" xfId="1" applyNumberFormat="1" applyFont="1" applyFill="1" applyAlignment="1" applyProtection="1">
      <alignment vertical="top" wrapText="1"/>
    </xf>
    <xf numFmtId="0" fontId="1" fillId="4" borderId="0" xfId="1" applyNumberFormat="1" applyFont="1" applyFill="1" applyAlignment="1" applyProtection="1">
      <alignment vertical="top"/>
    </xf>
  </cellXfs>
  <cellStyles count="3">
    <cellStyle name="Normal" xfId="0" builtinId="0"/>
    <cellStyle name="shadedRow" xfId="1"/>
    <cellStyle name="shadedRow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D50" sqref="D50"/>
    </sheetView>
  </sheetViews>
  <sheetFormatPr defaultRowHeight="15" x14ac:dyDescent="0.25"/>
  <cols>
    <col min="1" max="1" width="10.5703125" bestFit="1" customWidth="1"/>
    <col min="2" max="2" width="23" bestFit="1" customWidth="1"/>
    <col min="3" max="3" width="11.7109375" bestFit="1" customWidth="1"/>
    <col min="4" max="4" width="14.7109375" bestFit="1" customWidth="1"/>
    <col min="5" max="6" width="9" bestFit="1" customWidth="1"/>
    <col min="7" max="7" width="12.28515625" customWidth="1"/>
    <col min="8" max="8" width="13.28515625" customWidth="1"/>
    <col min="9" max="9" width="15.42578125" customWidth="1"/>
    <col min="10" max="10" width="20.140625" customWidth="1"/>
  </cols>
  <sheetData>
    <row r="1" spans="1:10" x14ac:dyDescent="0.2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3" t="s">
        <v>2</v>
      </c>
      <c r="J1" s="4" t="s">
        <v>3</v>
      </c>
    </row>
    <row r="2" spans="1:10" x14ac:dyDescent="0.25">
      <c r="A2" s="1" t="s">
        <v>4</v>
      </c>
      <c r="B2" s="4" t="s">
        <v>5</v>
      </c>
      <c r="C2" s="1"/>
      <c r="D2" s="1"/>
      <c r="E2" s="1"/>
      <c r="F2" s="1"/>
      <c r="G2" s="1"/>
      <c r="H2" s="1"/>
      <c r="I2" s="3" t="s">
        <v>6</v>
      </c>
      <c r="J2" s="5">
        <v>0</v>
      </c>
    </row>
    <row r="3" spans="1:10" x14ac:dyDescent="0.25">
      <c r="A3" s="1" t="s">
        <v>7</v>
      </c>
      <c r="B3" s="2" t="s">
        <v>8</v>
      </c>
      <c r="C3" s="1"/>
      <c r="D3" s="1"/>
      <c r="E3" s="1"/>
      <c r="F3" s="1"/>
      <c r="G3" s="1"/>
      <c r="H3" s="1"/>
      <c r="I3" s="1"/>
      <c r="J3" s="1"/>
    </row>
    <row r="4" spans="1:10" x14ac:dyDescent="0.25">
      <c r="A4" s="1" t="s">
        <v>9</v>
      </c>
      <c r="B4" s="6" t="s">
        <v>10</v>
      </c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11</v>
      </c>
      <c r="B5" s="4" t="s">
        <v>12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2" t="s">
        <v>13</v>
      </c>
      <c r="B7" s="52" t="s">
        <v>14</v>
      </c>
      <c r="C7" s="52"/>
      <c r="D7" s="52"/>
      <c r="E7" s="52"/>
      <c r="F7" s="52"/>
      <c r="G7" s="52"/>
      <c r="H7" s="52"/>
      <c r="I7" s="52"/>
      <c r="J7" s="52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53" t="s">
        <v>15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45.75" x14ac:dyDescent="0.25">
      <c r="A11" s="1"/>
      <c r="B11" s="1"/>
      <c r="C11" s="1"/>
      <c r="D11" s="1"/>
      <c r="E11" s="1"/>
      <c r="F11" s="7" t="s">
        <v>16</v>
      </c>
      <c r="G11" s="8" t="s">
        <v>17</v>
      </c>
      <c r="H11" s="8" t="s">
        <v>18</v>
      </c>
      <c r="I11" s="8" t="s">
        <v>19</v>
      </c>
      <c r="J11" s="9" t="s">
        <v>20</v>
      </c>
    </row>
    <row r="12" spans="1:10" ht="15.75" thickBot="1" x14ac:dyDescent="0.3">
      <c r="A12" s="1"/>
      <c r="B12" s="1"/>
      <c r="C12" s="1"/>
      <c r="D12" s="1"/>
      <c r="E12" s="1"/>
      <c r="F12" s="10">
        <f>SUBTOTAL(9,F14:F17)</f>
        <v>7800</v>
      </c>
      <c r="G12" s="11">
        <f>SUBTOTAL(9,G14:G17)</f>
        <v>650</v>
      </c>
      <c r="H12" s="11">
        <f>SUBTOTAL(9,H14:H17)</f>
        <v>3900</v>
      </c>
      <c r="I12" s="11">
        <f>SUBTOTAL(9,I14:I17)</f>
        <v>3900</v>
      </c>
      <c r="J12" s="12">
        <f>SUBTOTAL(9,J14:J17)</f>
        <v>0</v>
      </c>
    </row>
    <row r="13" spans="1:10" x14ac:dyDescent="0.25">
      <c r="A13" s="1"/>
      <c r="B13" s="1"/>
      <c r="C13" s="1"/>
      <c r="D13" s="1"/>
      <c r="E13" s="1"/>
      <c r="F13" s="13"/>
      <c r="G13" s="13"/>
      <c r="H13" s="13"/>
      <c r="I13" s="13"/>
      <c r="J13" s="13"/>
    </row>
    <row r="14" spans="1:10" ht="45.75" x14ac:dyDescent="0.25">
      <c r="A14" s="14"/>
      <c r="B14" s="15" t="s">
        <v>21</v>
      </c>
      <c r="C14" s="55" t="s">
        <v>22</v>
      </c>
      <c r="D14" s="56"/>
      <c r="E14" s="14"/>
      <c r="F14" s="16" t="s">
        <v>16</v>
      </c>
      <c r="G14" s="17" t="s">
        <v>17</v>
      </c>
      <c r="H14" s="17" t="s">
        <v>18</v>
      </c>
      <c r="I14" s="17" t="s">
        <v>19</v>
      </c>
      <c r="J14" s="17" t="s">
        <v>20</v>
      </c>
    </row>
    <row r="15" spans="1:10" x14ac:dyDescent="0.25">
      <c r="A15" s="1"/>
      <c r="B15" s="18" t="s">
        <v>23</v>
      </c>
      <c r="C15" s="18" t="s">
        <v>24</v>
      </c>
      <c r="D15" s="1"/>
      <c r="E15" s="1"/>
      <c r="F15" s="19">
        <v>7800</v>
      </c>
      <c r="G15" s="19">
        <v>650</v>
      </c>
      <c r="H15" s="19">
        <v>3900</v>
      </c>
      <c r="I15" s="19">
        <v>3900</v>
      </c>
      <c r="J15" s="19">
        <f>F15-I15-H15</f>
        <v>0</v>
      </c>
    </row>
    <row r="16" spans="1:10" x14ac:dyDescent="0.25">
      <c r="A16" s="1"/>
      <c r="B16" s="1"/>
      <c r="C16" s="1"/>
      <c r="D16" s="20" t="s">
        <v>25</v>
      </c>
      <c r="E16" s="1"/>
      <c r="F16" s="21">
        <f>SUBTOTAL(9,F15:F15)</f>
        <v>7800</v>
      </c>
      <c r="G16" s="21">
        <f>SUBTOTAL(9,G15:G15)</f>
        <v>650</v>
      </c>
      <c r="H16" s="21">
        <f>SUBTOTAL(9,H15:H15)</f>
        <v>3900</v>
      </c>
      <c r="I16" s="21">
        <f>SUBTOTAL(9,I15:I15)</f>
        <v>3900</v>
      </c>
      <c r="J16" s="21">
        <f>SUBTOTAL(9,J15:J15)</f>
        <v>0</v>
      </c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5.75" thickBot="1" x14ac:dyDescent="0.3">
      <c r="A18" s="2"/>
      <c r="B18" s="2"/>
      <c r="C18" s="2"/>
      <c r="D18" s="20" t="s">
        <v>26</v>
      </c>
      <c r="E18" s="2"/>
      <c r="F18" s="22">
        <f>SUBTOTAL(9,F14:F17)</f>
        <v>7800</v>
      </c>
      <c r="G18" s="22">
        <f>SUBTOTAL(9,G14:G17)</f>
        <v>650</v>
      </c>
      <c r="H18" s="22">
        <f>SUBTOTAL(9,H14:H17)</f>
        <v>3900</v>
      </c>
      <c r="I18" s="22">
        <f>SUBTOTAL(9,I14:I17)</f>
        <v>3900</v>
      </c>
      <c r="J18" s="22">
        <f>SUBTOTAL(9,J14:J17)</f>
        <v>0</v>
      </c>
    </row>
    <row r="19" spans="1:10" ht="15.75" thickTop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53" t="s">
        <v>27</v>
      </c>
      <c r="B20" s="53"/>
      <c r="C20" s="53"/>
      <c r="D20" s="53"/>
      <c r="E20" s="53"/>
      <c r="F20" s="53"/>
      <c r="G20" s="53"/>
      <c r="H20" s="53"/>
      <c r="I20" s="53"/>
      <c r="J20" s="53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3.25" x14ac:dyDescent="0.25">
      <c r="A22" s="15" t="s">
        <v>28</v>
      </c>
      <c r="B22" s="15" t="s">
        <v>21</v>
      </c>
      <c r="C22" s="15" t="s">
        <v>29</v>
      </c>
      <c r="D22" s="23" t="s">
        <v>30</v>
      </c>
      <c r="E22" s="24" t="s">
        <v>31</v>
      </c>
      <c r="F22" s="24" t="s">
        <v>32</v>
      </c>
      <c r="G22" s="23" t="s">
        <v>33</v>
      </c>
      <c r="H22" s="25" t="s">
        <v>34</v>
      </c>
      <c r="I22" s="26" t="s">
        <v>35</v>
      </c>
      <c r="J22" s="25" t="s">
        <v>19</v>
      </c>
    </row>
    <row r="23" spans="1:10" ht="33.75" x14ac:dyDescent="0.25">
      <c r="A23" s="1" t="s">
        <v>36</v>
      </c>
      <c r="B23" s="1" t="s">
        <v>37</v>
      </c>
      <c r="C23" s="27" t="s">
        <v>38</v>
      </c>
      <c r="D23" s="28">
        <v>1</v>
      </c>
      <c r="E23" s="29" t="s">
        <v>39</v>
      </c>
      <c r="F23" s="29" t="s">
        <v>40</v>
      </c>
      <c r="G23" s="19">
        <v>650</v>
      </c>
      <c r="H23" s="19">
        <v>7800</v>
      </c>
      <c r="I23" s="19">
        <v>3900</v>
      </c>
      <c r="J23" s="19">
        <v>3900</v>
      </c>
    </row>
    <row r="24" spans="1:10" ht="15.75" thickBot="1" x14ac:dyDescent="0.3">
      <c r="A24" s="1"/>
      <c r="B24" s="1"/>
      <c r="C24" s="1"/>
      <c r="D24" s="1"/>
      <c r="E24" s="1"/>
      <c r="F24" s="51" t="s">
        <v>41</v>
      </c>
      <c r="G24" s="50"/>
      <c r="H24" s="30">
        <f>SUBTOTAL(9,H21:H23)</f>
        <v>7800</v>
      </c>
      <c r="I24" s="30">
        <f>SUBTOTAL(9,I21:I23)</f>
        <v>3900</v>
      </c>
      <c r="J24" s="30">
        <f>SUBTOTAL(9,J21:J23)</f>
        <v>3900</v>
      </c>
    </row>
    <row r="25" spans="1:10" ht="15.75" thickTop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5.75" x14ac:dyDescent="0.25">
      <c r="A26" s="53" t="s">
        <v>42</v>
      </c>
      <c r="B26" s="53"/>
      <c r="C26" s="53"/>
      <c r="D26" s="53"/>
      <c r="E26" s="53"/>
      <c r="F26" s="53"/>
      <c r="G26" s="53"/>
      <c r="H26" s="53"/>
      <c r="I26" s="53"/>
      <c r="J26" s="53"/>
    </row>
    <row r="27" spans="1:10" ht="23.25" x14ac:dyDescent="0.25">
      <c r="A27" s="24" t="s">
        <v>43</v>
      </c>
      <c r="B27" s="31" t="s">
        <v>44</v>
      </c>
      <c r="C27" s="15" t="s">
        <v>29</v>
      </c>
      <c r="D27" s="32"/>
      <c r="E27" s="32"/>
      <c r="F27" s="15" t="s">
        <v>28</v>
      </c>
      <c r="G27" s="15" t="s">
        <v>21</v>
      </c>
      <c r="H27" s="23" t="s">
        <v>45</v>
      </c>
      <c r="I27" s="25" t="s">
        <v>46</v>
      </c>
      <c r="J27" s="1"/>
    </row>
    <row r="28" spans="1:10" ht="35.25" customHeight="1" x14ac:dyDescent="0.25">
      <c r="A28" s="33" t="s">
        <v>47</v>
      </c>
      <c r="B28" s="1" t="s">
        <v>48</v>
      </c>
      <c r="C28" s="49" t="s">
        <v>49</v>
      </c>
      <c r="D28" s="50"/>
      <c r="E28" s="50"/>
      <c r="F28" s="1" t="s">
        <v>36</v>
      </c>
      <c r="G28" s="1" t="s">
        <v>37</v>
      </c>
      <c r="H28" s="34" t="s">
        <v>50</v>
      </c>
      <c r="I28" s="19">
        <v>650</v>
      </c>
      <c r="J28" s="1"/>
    </row>
    <row r="29" spans="1:10" x14ac:dyDescent="0.25">
      <c r="A29" s="1"/>
      <c r="B29" s="1"/>
      <c r="C29" s="1"/>
      <c r="D29" s="51" t="s">
        <v>51</v>
      </c>
      <c r="E29" s="50"/>
      <c r="F29" s="50"/>
      <c r="G29" s="50"/>
      <c r="H29" s="50"/>
      <c r="I29" s="35">
        <f>SUBTOTAL(9,I28:I28)</f>
        <v>650</v>
      </c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thickBot="1" x14ac:dyDescent="0.3">
      <c r="A31" s="1"/>
      <c r="B31" s="1"/>
      <c r="C31" s="1"/>
      <c r="D31" s="51" t="s">
        <v>52</v>
      </c>
      <c r="E31" s="50"/>
      <c r="F31" s="50"/>
      <c r="G31" s="50"/>
      <c r="H31" s="50"/>
      <c r="I31" s="30">
        <f>SUBTOTAL(9,I28:I30)</f>
        <v>650</v>
      </c>
      <c r="J31" s="1"/>
    </row>
    <row r="32" spans="1:10" ht="15.75" thickTop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9">
    <mergeCell ref="C28:E28"/>
    <mergeCell ref="D29:H29"/>
    <mergeCell ref="D31:H31"/>
    <mergeCell ref="B7:J7"/>
    <mergeCell ref="A9:J9"/>
    <mergeCell ref="C14:D14"/>
    <mergeCell ref="A20:J20"/>
    <mergeCell ref="F24:G24"/>
    <mergeCell ref="A26:J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M16" sqref="M16"/>
    </sheetView>
  </sheetViews>
  <sheetFormatPr defaultRowHeight="15" x14ac:dyDescent="0.25"/>
  <cols>
    <col min="2" max="2" width="14.28515625" customWidth="1"/>
    <col min="3" max="3" width="44.42578125" customWidth="1"/>
    <col min="6" max="6" width="13.85546875" customWidth="1"/>
    <col min="7" max="7" width="17" customWidth="1"/>
    <col min="8" max="8" width="11.28515625" customWidth="1"/>
    <col min="9" max="9" width="16.85546875" customWidth="1"/>
    <col min="10" max="10" width="22.28515625" customWidth="1"/>
  </cols>
  <sheetData>
    <row r="1" spans="1:10" x14ac:dyDescent="0.25">
      <c r="A1" s="1" t="s">
        <v>0</v>
      </c>
      <c r="B1" s="2" t="s">
        <v>53</v>
      </c>
      <c r="C1" s="1"/>
      <c r="D1" s="1"/>
      <c r="E1" s="1"/>
      <c r="F1" s="1"/>
      <c r="G1" s="1"/>
      <c r="H1" s="1"/>
      <c r="I1" s="3" t="s">
        <v>2</v>
      </c>
      <c r="J1" s="4" t="s">
        <v>3</v>
      </c>
    </row>
    <row r="2" spans="1:10" x14ac:dyDescent="0.25">
      <c r="A2" s="1" t="s">
        <v>4</v>
      </c>
      <c r="B2" s="4" t="s">
        <v>5</v>
      </c>
      <c r="C2" s="1"/>
      <c r="D2" s="1"/>
      <c r="E2" s="1"/>
      <c r="F2" s="1"/>
      <c r="G2" s="1"/>
      <c r="H2" s="1"/>
      <c r="I2" s="3" t="s">
        <v>6</v>
      </c>
      <c r="J2" s="5">
        <v>0</v>
      </c>
    </row>
    <row r="3" spans="1:10" x14ac:dyDescent="0.25">
      <c r="A3" s="1" t="s">
        <v>7</v>
      </c>
      <c r="B3" s="2" t="s">
        <v>8</v>
      </c>
      <c r="C3" s="1"/>
      <c r="D3" s="1"/>
      <c r="E3" s="1"/>
      <c r="F3" s="1"/>
      <c r="G3" s="1"/>
      <c r="H3" s="1"/>
      <c r="I3" s="1"/>
      <c r="J3" s="1"/>
    </row>
    <row r="4" spans="1:10" x14ac:dyDescent="0.25">
      <c r="A4" s="1" t="s">
        <v>9</v>
      </c>
      <c r="B4" s="6" t="s">
        <v>10</v>
      </c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11</v>
      </c>
      <c r="B5" s="4" t="s">
        <v>12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2" t="s">
        <v>13</v>
      </c>
      <c r="B7" s="52" t="s">
        <v>54</v>
      </c>
      <c r="C7" s="52"/>
      <c r="D7" s="52"/>
      <c r="E7" s="52"/>
      <c r="F7" s="52"/>
      <c r="G7" s="52"/>
      <c r="H7" s="52"/>
      <c r="I7" s="52"/>
      <c r="J7" s="52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53" t="s">
        <v>15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45.75" x14ac:dyDescent="0.25">
      <c r="A11" s="1"/>
      <c r="B11" s="1"/>
      <c r="C11" s="1"/>
      <c r="D11" s="1"/>
      <c r="E11" s="1"/>
      <c r="F11" s="7" t="s">
        <v>16</v>
      </c>
      <c r="G11" s="8" t="s">
        <v>17</v>
      </c>
      <c r="H11" s="8" t="s">
        <v>18</v>
      </c>
      <c r="I11" s="8" t="s">
        <v>19</v>
      </c>
      <c r="J11" s="9" t="s">
        <v>20</v>
      </c>
    </row>
    <row r="12" spans="1:10" ht="15.75" thickBot="1" x14ac:dyDescent="0.3">
      <c r="A12" s="1"/>
      <c r="B12" s="1"/>
      <c r="C12" s="1"/>
      <c r="D12" s="1"/>
      <c r="E12" s="1"/>
      <c r="F12" s="10">
        <f>SUBTOTAL(9,F14:F18)</f>
        <v>19524</v>
      </c>
      <c r="G12" s="11">
        <f>SUBTOTAL(9,G14:G18)</f>
        <v>1490.8</v>
      </c>
      <c r="H12" s="11">
        <f>SUBTOTAL(9,H14:H18)</f>
        <v>8782.59</v>
      </c>
      <c r="I12" s="11">
        <f>SUBTOTAL(9,I14:I18)</f>
        <v>9439.48</v>
      </c>
      <c r="J12" s="12">
        <f>SUBTOTAL(9,J14:J18)</f>
        <v>1301.93</v>
      </c>
    </row>
    <row r="13" spans="1:10" x14ac:dyDescent="0.25">
      <c r="A13" s="1"/>
      <c r="B13" s="1"/>
      <c r="C13" s="1"/>
      <c r="D13" s="1"/>
      <c r="E13" s="1"/>
      <c r="F13" s="13"/>
      <c r="G13" s="13"/>
      <c r="H13" s="13"/>
      <c r="I13" s="13"/>
      <c r="J13" s="13"/>
    </row>
    <row r="14" spans="1:10" ht="45.75" x14ac:dyDescent="0.25">
      <c r="A14" s="14"/>
      <c r="B14" s="15" t="s">
        <v>21</v>
      </c>
      <c r="C14" s="55" t="s">
        <v>22</v>
      </c>
      <c r="D14" s="56"/>
      <c r="E14" s="14"/>
      <c r="F14" s="16" t="s">
        <v>16</v>
      </c>
      <c r="G14" s="17" t="s">
        <v>17</v>
      </c>
      <c r="H14" s="17" t="s">
        <v>18</v>
      </c>
      <c r="I14" s="17" t="s">
        <v>19</v>
      </c>
      <c r="J14" s="17" t="s">
        <v>20</v>
      </c>
    </row>
    <row r="15" spans="1:10" x14ac:dyDescent="0.25">
      <c r="A15" s="1"/>
      <c r="B15" s="18" t="s">
        <v>23</v>
      </c>
      <c r="C15" s="18" t="s">
        <v>24</v>
      </c>
      <c r="D15" s="1"/>
      <c r="E15" s="1"/>
      <c r="F15" s="19">
        <v>17500</v>
      </c>
      <c r="G15" s="19">
        <v>1458.33</v>
      </c>
      <c r="H15" s="19">
        <v>8749.98</v>
      </c>
      <c r="I15" s="19">
        <v>8750.1</v>
      </c>
      <c r="J15" s="19">
        <f>F15-I15-H15</f>
        <v>-7.999999999992724E-2</v>
      </c>
    </row>
    <row r="16" spans="1:10" x14ac:dyDescent="0.25">
      <c r="A16" s="1"/>
      <c r="B16" s="18" t="s">
        <v>55</v>
      </c>
      <c r="C16" s="18" t="s">
        <v>56</v>
      </c>
      <c r="D16" s="1"/>
      <c r="E16" s="1"/>
      <c r="F16" s="19">
        <v>2024</v>
      </c>
      <c r="G16" s="19">
        <v>32.47</v>
      </c>
      <c r="H16" s="19">
        <v>32.61</v>
      </c>
      <c r="I16" s="19">
        <v>689.38</v>
      </c>
      <c r="J16" s="19">
        <f>F16-I16-H16</f>
        <v>1302.01</v>
      </c>
    </row>
    <row r="17" spans="1:10" x14ac:dyDescent="0.25">
      <c r="A17" s="1"/>
      <c r="B17" s="1"/>
      <c r="C17" s="1"/>
      <c r="D17" s="20" t="s">
        <v>25</v>
      </c>
      <c r="E17" s="1"/>
      <c r="F17" s="21">
        <f>SUBTOTAL(9,F15:F16)</f>
        <v>19524</v>
      </c>
      <c r="G17" s="21">
        <f>SUBTOTAL(9,G15:G16)</f>
        <v>1490.8</v>
      </c>
      <c r="H17" s="21">
        <f>SUBTOTAL(9,H15:H16)</f>
        <v>8782.59</v>
      </c>
      <c r="I17" s="21">
        <f>SUBTOTAL(9,I15:I16)</f>
        <v>9439.48</v>
      </c>
      <c r="J17" s="21">
        <f>SUBTOTAL(9,J15:J16)</f>
        <v>1301.93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15.75" thickBot="1" x14ac:dyDescent="0.3">
      <c r="A19" s="2"/>
      <c r="B19" s="2"/>
      <c r="C19" s="2"/>
      <c r="D19" s="20" t="s">
        <v>26</v>
      </c>
      <c r="E19" s="2"/>
      <c r="F19" s="22">
        <f>SUBTOTAL(9,F14:F18)</f>
        <v>19524</v>
      </c>
      <c r="G19" s="22">
        <f>SUBTOTAL(9,G14:G18)</f>
        <v>1490.8</v>
      </c>
      <c r="H19" s="22">
        <f>SUBTOTAL(9,H14:H18)</f>
        <v>8782.59</v>
      </c>
      <c r="I19" s="22">
        <f>SUBTOTAL(9,I14:I18)</f>
        <v>9439.48</v>
      </c>
      <c r="J19" s="22">
        <f>SUBTOTAL(9,J14:J18)</f>
        <v>1301.93</v>
      </c>
    </row>
    <row r="20" spans="1:10" ht="15.75" thickTop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5.75" x14ac:dyDescent="0.25">
      <c r="A21" s="53" t="s">
        <v>27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34.5" x14ac:dyDescent="0.25">
      <c r="A22" s="15" t="s">
        <v>28</v>
      </c>
      <c r="B22" s="15" t="s">
        <v>21</v>
      </c>
      <c r="C22" s="15" t="s">
        <v>29</v>
      </c>
      <c r="D22" s="32"/>
      <c r="E22" s="24" t="s">
        <v>57</v>
      </c>
      <c r="F22" s="15" t="s">
        <v>58</v>
      </c>
      <c r="G22" s="32"/>
      <c r="H22" s="25" t="s">
        <v>34</v>
      </c>
      <c r="I22" s="26" t="s">
        <v>35</v>
      </c>
      <c r="J22" s="25" t="s">
        <v>19</v>
      </c>
    </row>
    <row r="23" spans="1:10" x14ac:dyDescent="0.25">
      <c r="A23" s="1" t="s">
        <v>36</v>
      </c>
      <c r="B23" s="1" t="s">
        <v>59</v>
      </c>
      <c r="C23" s="27" t="s">
        <v>60</v>
      </c>
      <c r="D23" s="1"/>
      <c r="E23" s="33" t="s">
        <v>39</v>
      </c>
      <c r="F23" s="1" t="s">
        <v>61</v>
      </c>
      <c r="G23" s="1"/>
      <c r="H23" s="19">
        <v>75</v>
      </c>
      <c r="I23" s="19">
        <v>0</v>
      </c>
      <c r="J23" s="19">
        <v>75</v>
      </c>
    </row>
    <row r="24" spans="1:10" x14ac:dyDescent="0.25">
      <c r="A24" s="36" t="s">
        <v>36</v>
      </c>
      <c r="B24" s="36" t="s">
        <v>62</v>
      </c>
      <c r="C24" s="37" t="s">
        <v>63</v>
      </c>
      <c r="D24" s="36"/>
      <c r="E24" s="38" t="s">
        <v>64</v>
      </c>
      <c r="F24" s="36" t="s">
        <v>65</v>
      </c>
      <c r="G24" s="36"/>
      <c r="H24" s="39">
        <v>250</v>
      </c>
      <c r="I24" s="39">
        <v>0</v>
      </c>
      <c r="J24" s="39">
        <v>250</v>
      </c>
    </row>
    <row r="25" spans="1:10" x14ac:dyDescent="0.25">
      <c r="A25" s="1" t="s">
        <v>36</v>
      </c>
      <c r="B25" s="1" t="s">
        <v>66</v>
      </c>
      <c r="C25" s="27" t="s">
        <v>67</v>
      </c>
      <c r="D25" s="1"/>
      <c r="E25" s="33" t="s">
        <v>39</v>
      </c>
      <c r="F25" s="1" t="s">
        <v>68</v>
      </c>
      <c r="G25" s="1"/>
      <c r="H25" s="19">
        <v>250</v>
      </c>
      <c r="I25" s="19">
        <v>0</v>
      </c>
      <c r="J25" s="19">
        <v>250</v>
      </c>
    </row>
    <row r="26" spans="1:10" x14ac:dyDescent="0.25">
      <c r="A26" s="36" t="s">
        <v>36</v>
      </c>
      <c r="B26" s="36" t="s">
        <v>69</v>
      </c>
      <c r="C26" s="37" t="s">
        <v>70</v>
      </c>
      <c r="D26" s="36"/>
      <c r="E26" s="38" t="s">
        <v>71</v>
      </c>
      <c r="F26" s="36" t="s">
        <v>72</v>
      </c>
      <c r="G26" s="36"/>
      <c r="H26" s="39">
        <v>114.38</v>
      </c>
      <c r="I26" s="39">
        <v>0</v>
      </c>
      <c r="J26" s="39">
        <v>114.38</v>
      </c>
    </row>
    <row r="27" spans="1:10" x14ac:dyDescent="0.25">
      <c r="A27" s="1"/>
      <c r="B27" s="1"/>
      <c r="C27" s="1"/>
      <c r="D27" s="1"/>
      <c r="E27" s="51" t="s">
        <v>73</v>
      </c>
      <c r="F27" s="50"/>
      <c r="G27" s="50"/>
      <c r="H27" s="40">
        <f>SUBTOTAL(9,H23:H26)</f>
        <v>689.38</v>
      </c>
      <c r="I27" s="40">
        <f>SUBTOTAL(9,I23:I26)</f>
        <v>0</v>
      </c>
      <c r="J27" s="40">
        <f>SUBTOTAL(9,J23:J26)</f>
        <v>689.38</v>
      </c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34.5" x14ac:dyDescent="0.25">
      <c r="A29" s="15" t="s">
        <v>28</v>
      </c>
      <c r="B29" s="15" t="s">
        <v>21</v>
      </c>
      <c r="C29" s="15" t="s">
        <v>29</v>
      </c>
      <c r="D29" s="23" t="s">
        <v>30</v>
      </c>
      <c r="E29" s="24" t="s">
        <v>31</v>
      </c>
      <c r="F29" s="24" t="s">
        <v>32</v>
      </c>
      <c r="G29" s="23" t="s">
        <v>33</v>
      </c>
      <c r="H29" s="25" t="s">
        <v>34</v>
      </c>
      <c r="I29" s="26" t="s">
        <v>35</v>
      </c>
      <c r="J29" s="25" t="s">
        <v>19</v>
      </c>
    </row>
    <row r="30" spans="1:10" x14ac:dyDescent="0.25">
      <c r="A30" s="1" t="s">
        <v>36</v>
      </c>
      <c r="B30" s="1" t="s">
        <v>74</v>
      </c>
      <c r="C30" s="27" t="s">
        <v>75</v>
      </c>
      <c r="D30" s="28">
        <v>1</v>
      </c>
      <c r="E30" s="29" t="s">
        <v>39</v>
      </c>
      <c r="F30" s="29" t="s">
        <v>40</v>
      </c>
      <c r="G30" s="19">
        <v>416.67</v>
      </c>
      <c r="H30" s="19">
        <v>5000.04</v>
      </c>
      <c r="I30" s="19">
        <v>2500.02</v>
      </c>
      <c r="J30" s="19">
        <v>2500.02</v>
      </c>
    </row>
    <row r="31" spans="1:10" x14ac:dyDescent="0.25">
      <c r="A31" s="36" t="s">
        <v>36</v>
      </c>
      <c r="B31" s="36" t="s">
        <v>37</v>
      </c>
      <c r="C31" s="37" t="s">
        <v>76</v>
      </c>
      <c r="D31" s="41">
        <v>1</v>
      </c>
      <c r="E31" s="42" t="s">
        <v>39</v>
      </c>
      <c r="F31" s="42" t="s">
        <v>40</v>
      </c>
      <c r="G31" s="39">
        <v>208.34</v>
      </c>
      <c r="H31" s="39">
        <v>2500.08</v>
      </c>
      <c r="I31" s="39">
        <v>1249.98</v>
      </c>
      <c r="J31" s="39">
        <v>1250.04</v>
      </c>
    </row>
    <row r="32" spans="1:10" x14ac:dyDescent="0.25">
      <c r="A32" s="1" t="s">
        <v>36</v>
      </c>
      <c r="B32" s="1" t="s">
        <v>37</v>
      </c>
      <c r="C32" s="27" t="s">
        <v>77</v>
      </c>
      <c r="D32" s="28">
        <v>1</v>
      </c>
      <c r="E32" s="29" t="s">
        <v>39</v>
      </c>
      <c r="F32" s="29" t="s">
        <v>40</v>
      </c>
      <c r="G32" s="19">
        <v>833.34</v>
      </c>
      <c r="H32" s="19">
        <v>10000.08</v>
      </c>
      <c r="I32" s="19">
        <v>4999.9799999999996</v>
      </c>
      <c r="J32" s="19">
        <v>5000.04</v>
      </c>
    </row>
    <row r="33" spans="1:10" x14ac:dyDescent="0.25">
      <c r="A33" s="1"/>
      <c r="B33" s="1"/>
      <c r="C33" s="1"/>
      <c r="D33" s="1"/>
      <c r="E33" s="1"/>
      <c r="F33" s="51" t="s">
        <v>78</v>
      </c>
      <c r="G33" s="50"/>
      <c r="H33" s="40">
        <f>SUBTOTAL(9,H30:H32)</f>
        <v>17500.2</v>
      </c>
      <c r="I33" s="40">
        <f>SUBTOTAL(9,I30:I32)</f>
        <v>8749.98</v>
      </c>
      <c r="J33" s="40">
        <f>SUBTOTAL(9,J30:J32)</f>
        <v>8750.1</v>
      </c>
    </row>
    <row r="34" spans="1:10" ht="15.75" thickBot="1" x14ac:dyDescent="0.3">
      <c r="A34" s="1"/>
      <c r="B34" s="1"/>
      <c r="C34" s="1"/>
      <c r="D34" s="1"/>
      <c r="E34" s="1"/>
      <c r="F34" s="51" t="s">
        <v>41</v>
      </c>
      <c r="G34" s="50"/>
      <c r="H34" s="30">
        <f>SUBTOTAL(9,H23:H33)</f>
        <v>18189.580000000002</v>
      </c>
      <c r="I34" s="30">
        <f>SUBTOTAL(9,I23:I33)</f>
        <v>8749.98</v>
      </c>
      <c r="J34" s="30">
        <f>SUBTOTAL(9,J23:J33)</f>
        <v>9439.48</v>
      </c>
    </row>
    <row r="35" spans="1:10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75" x14ac:dyDescent="0.25">
      <c r="A36" s="53" t="s">
        <v>42</v>
      </c>
      <c r="B36" s="53"/>
      <c r="C36" s="53"/>
      <c r="D36" s="53"/>
      <c r="E36" s="53"/>
      <c r="F36" s="53"/>
      <c r="G36" s="53"/>
      <c r="H36" s="53"/>
      <c r="I36" s="53"/>
      <c r="J36" s="53"/>
    </row>
    <row r="37" spans="1:10" ht="23.25" x14ac:dyDescent="0.25">
      <c r="A37" s="24" t="s">
        <v>43</v>
      </c>
      <c r="B37" s="31" t="s">
        <v>44</v>
      </c>
      <c r="C37" s="15" t="s">
        <v>29</v>
      </c>
      <c r="D37" s="32"/>
      <c r="E37" s="32"/>
      <c r="F37" s="15" t="s">
        <v>28</v>
      </c>
      <c r="G37" s="15" t="s">
        <v>21</v>
      </c>
      <c r="H37" s="23" t="s">
        <v>45</v>
      </c>
      <c r="I37" s="25" t="s">
        <v>46</v>
      </c>
      <c r="J37" s="1"/>
    </row>
    <row r="38" spans="1:10" x14ac:dyDescent="0.25">
      <c r="A38" s="33" t="s">
        <v>47</v>
      </c>
      <c r="B38" s="1" t="s">
        <v>79</v>
      </c>
      <c r="C38" s="49" t="s">
        <v>80</v>
      </c>
      <c r="D38" s="50"/>
      <c r="E38" s="50"/>
      <c r="F38" s="1" t="s">
        <v>36</v>
      </c>
      <c r="G38" s="1" t="s">
        <v>74</v>
      </c>
      <c r="H38" s="34" t="s">
        <v>81</v>
      </c>
      <c r="I38" s="19">
        <v>416.67</v>
      </c>
      <c r="J38" s="1"/>
    </row>
    <row r="39" spans="1:10" x14ac:dyDescent="0.25">
      <c r="A39" s="38" t="s">
        <v>47</v>
      </c>
      <c r="B39" s="36" t="s">
        <v>82</v>
      </c>
      <c r="C39" s="57" t="s">
        <v>83</v>
      </c>
      <c r="D39" s="58"/>
      <c r="E39" s="58"/>
      <c r="F39" s="36" t="s">
        <v>36</v>
      </c>
      <c r="G39" s="36" t="s">
        <v>37</v>
      </c>
      <c r="H39" s="43" t="s">
        <v>84</v>
      </c>
      <c r="I39" s="39">
        <v>833.33</v>
      </c>
      <c r="J39" s="1"/>
    </row>
    <row r="40" spans="1:10" x14ac:dyDescent="0.25">
      <c r="A40" s="33" t="s">
        <v>47</v>
      </c>
      <c r="B40" s="1" t="s">
        <v>85</v>
      </c>
      <c r="C40" s="49" t="s">
        <v>86</v>
      </c>
      <c r="D40" s="50"/>
      <c r="E40" s="50"/>
      <c r="F40" s="1" t="s">
        <v>36</v>
      </c>
      <c r="G40" s="1" t="s">
        <v>37</v>
      </c>
      <c r="H40" s="34" t="s">
        <v>87</v>
      </c>
      <c r="I40" s="19">
        <v>208.33</v>
      </c>
      <c r="J40" s="1"/>
    </row>
    <row r="41" spans="1:10" x14ac:dyDescent="0.25">
      <c r="A41" s="1"/>
      <c r="B41" s="1"/>
      <c r="C41" s="1"/>
      <c r="D41" s="51" t="s">
        <v>51</v>
      </c>
      <c r="E41" s="50"/>
      <c r="F41" s="50"/>
      <c r="G41" s="50"/>
      <c r="H41" s="50"/>
      <c r="I41" s="35">
        <f>SUBTOTAL(9,I38:I40)</f>
        <v>1458.33</v>
      </c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2.5" x14ac:dyDescent="0.25">
      <c r="A43" s="33" t="s">
        <v>47</v>
      </c>
      <c r="B43" s="27" t="s">
        <v>88</v>
      </c>
      <c r="C43" s="49" t="s">
        <v>89</v>
      </c>
      <c r="D43" s="50"/>
      <c r="E43" s="50"/>
      <c r="F43" s="1" t="s">
        <v>36</v>
      </c>
      <c r="G43" s="1" t="s">
        <v>90</v>
      </c>
      <c r="H43" s="34" t="s">
        <v>91</v>
      </c>
      <c r="I43" s="19">
        <v>0.68</v>
      </c>
      <c r="J43" s="1"/>
    </row>
    <row r="44" spans="1:10" ht="33.75" x14ac:dyDescent="0.25">
      <c r="A44" s="38" t="s">
        <v>92</v>
      </c>
      <c r="B44" s="37" t="s">
        <v>93</v>
      </c>
      <c r="C44" s="57" t="s">
        <v>94</v>
      </c>
      <c r="D44" s="58"/>
      <c r="E44" s="58"/>
      <c r="F44" s="36" t="s">
        <v>36</v>
      </c>
      <c r="G44" s="36" t="s">
        <v>95</v>
      </c>
      <c r="H44" s="43" t="s">
        <v>96</v>
      </c>
      <c r="I44" s="39">
        <v>31.79</v>
      </c>
      <c r="J44" s="1"/>
    </row>
    <row r="45" spans="1:10" x14ac:dyDescent="0.25">
      <c r="A45" s="1"/>
      <c r="B45" s="1"/>
      <c r="C45" s="1"/>
      <c r="D45" s="51" t="s">
        <v>97</v>
      </c>
      <c r="E45" s="50"/>
      <c r="F45" s="50"/>
      <c r="G45" s="50"/>
      <c r="H45" s="50"/>
      <c r="I45" s="35">
        <f>SUBTOTAL(9,I43:I44)</f>
        <v>32.47</v>
      </c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thickBot="1" x14ac:dyDescent="0.3">
      <c r="A47" s="1"/>
      <c r="B47" s="1"/>
      <c r="C47" s="1"/>
      <c r="D47" s="51" t="s">
        <v>52</v>
      </c>
      <c r="E47" s="50"/>
      <c r="F47" s="50"/>
      <c r="G47" s="50"/>
      <c r="H47" s="50"/>
      <c r="I47" s="30">
        <f>SUBTOTAL(9,I38:I46)</f>
        <v>1490.8</v>
      </c>
      <c r="J47" s="1"/>
    </row>
    <row r="48" spans="1:10" ht="15.75" thickTop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</sheetData>
  <mergeCells count="16">
    <mergeCell ref="F33:G33"/>
    <mergeCell ref="B7:J7"/>
    <mergeCell ref="A9:J9"/>
    <mergeCell ref="C14:D14"/>
    <mergeCell ref="A21:J21"/>
    <mergeCell ref="E27:G27"/>
    <mergeCell ref="C43:E43"/>
    <mergeCell ref="C44:E44"/>
    <mergeCell ref="D45:H45"/>
    <mergeCell ref="D47:H47"/>
    <mergeCell ref="F34:G34"/>
    <mergeCell ref="A36:J36"/>
    <mergeCell ref="C38:E38"/>
    <mergeCell ref="C39:E39"/>
    <mergeCell ref="C40:E40"/>
    <mergeCell ref="D41:H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C33" sqref="C33"/>
    </sheetView>
  </sheetViews>
  <sheetFormatPr defaultRowHeight="15" x14ac:dyDescent="0.25"/>
  <cols>
    <col min="1" max="1" width="10.5703125" bestFit="1" customWidth="1"/>
    <col min="2" max="2" width="23.28515625" bestFit="1" customWidth="1"/>
    <col min="3" max="3" width="16.28515625" bestFit="1" customWidth="1"/>
    <col min="4" max="4" width="14.7109375" bestFit="1" customWidth="1"/>
    <col min="6" max="6" width="11.28515625" bestFit="1" customWidth="1"/>
    <col min="7" max="7" width="10.42578125" bestFit="1" customWidth="1"/>
    <col min="8" max="10" width="11.7109375" bestFit="1" customWidth="1"/>
  </cols>
  <sheetData>
    <row r="1" spans="1:11" s="1" customFormat="1" ht="11.25" x14ac:dyDescent="0.25">
      <c r="A1" s="1" t="s">
        <v>0</v>
      </c>
      <c r="B1" s="2" t="s">
        <v>98</v>
      </c>
      <c r="I1" s="3" t="s">
        <v>2</v>
      </c>
      <c r="J1" s="4" t="s">
        <v>3</v>
      </c>
    </row>
    <row r="2" spans="1:11" s="1" customFormat="1" ht="11.25" x14ac:dyDescent="0.25">
      <c r="A2" s="1" t="s">
        <v>4</v>
      </c>
      <c r="B2" s="4" t="s">
        <v>5</v>
      </c>
      <c r="I2" s="3" t="s">
        <v>6</v>
      </c>
      <c r="J2" s="5">
        <v>0</v>
      </c>
    </row>
    <row r="3" spans="1:11" s="1" customFormat="1" ht="11.25" x14ac:dyDescent="0.25">
      <c r="A3" s="1" t="s">
        <v>7</v>
      </c>
      <c r="B3" s="2" t="s">
        <v>8</v>
      </c>
    </row>
    <row r="4" spans="1:11" s="1" customFormat="1" ht="11.25" x14ac:dyDescent="0.25">
      <c r="A4" s="1" t="s">
        <v>9</v>
      </c>
      <c r="B4" s="6" t="s">
        <v>10</v>
      </c>
    </row>
    <row r="5" spans="1:11" s="1" customFormat="1" ht="11.25" x14ac:dyDescent="0.25">
      <c r="A5" s="1" t="s">
        <v>11</v>
      </c>
      <c r="B5" s="4" t="s">
        <v>12</v>
      </c>
    </row>
    <row r="6" spans="1:11" s="1" customFormat="1" ht="11.25" x14ac:dyDescent="0.25"/>
    <row r="7" spans="1:11" s="1" customFormat="1" ht="11.25" x14ac:dyDescent="0.25">
      <c r="A7" s="2" t="s">
        <v>13</v>
      </c>
      <c r="B7" s="52" t="s">
        <v>54</v>
      </c>
      <c r="C7" s="52"/>
      <c r="D7" s="52"/>
      <c r="E7" s="52"/>
      <c r="F7" s="52"/>
      <c r="G7" s="52"/>
      <c r="H7" s="52"/>
      <c r="I7" s="52"/>
      <c r="J7" s="52"/>
    </row>
    <row r="8" spans="1:11" s="1" customFormat="1" ht="11.25" x14ac:dyDescent="0.25"/>
    <row r="9" spans="1:11" s="1" customFormat="1" ht="15.75" x14ac:dyDescent="0.25">
      <c r="A9" s="53" t="s">
        <v>15</v>
      </c>
      <c r="B9" s="54"/>
      <c r="C9" s="54"/>
      <c r="D9" s="54"/>
      <c r="E9" s="54"/>
      <c r="F9" s="54"/>
      <c r="G9" s="54"/>
      <c r="H9" s="54"/>
      <c r="I9" s="54"/>
      <c r="J9" s="54"/>
    </row>
    <row r="10" spans="1:11" s="1" customFormat="1" ht="12" thickBot="1" x14ac:dyDescent="0.3"/>
    <row r="11" spans="1:11" s="1" customFormat="1" ht="21.95" customHeight="1" x14ac:dyDescent="0.2">
      <c r="F11" s="7" t="s">
        <v>16</v>
      </c>
      <c r="G11" s="8" t="s">
        <v>17</v>
      </c>
      <c r="H11" s="8" t="s">
        <v>18</v>
      </c>
      <c r="I11" s="8" t="s">
        <v>19</v>
      </c>
      <c r="J11" s="9" t="s">
        <v>20</v>
      </c>
      <c r="K11" s="27"/>
    </row>
    <row r="12" spans="1:11" s="1" customFormat="1" ht="12" thickBot="1" x14ac:dyDescent="0.3">
      <c r="F12" s="10">
        <f>SUBTOTAL(9,F14:F17)</f>
        <v>253430.95</v>
      </c>
      <c r="G12" s="11">
        <f>SUBTOTAL(9,G14:G17)</f>
        <v>5690.66</v>
      </c>
      <c r="H12" s="11">
        <f>SUBTOTAL(9,H14:H17)</f>
        <v>124404.91</v>
      </c>
      <c r="I12" s="11">
        <f>SUBTOTAL(9,I14:I17)</f>
        <v>350</v>
      </c>
      <c r="J12" s="12">
        <f>SUBTOTAL(9,J14:J17)</f>
        <v>128676.04000000001</v>
      </c>
    </row>
    <row r="13" spans="1:11" s="1" customFormat="1" ht="11.25" x14ac:dyDescent="0.25">
      <c r="F13" s="13"/>
      <c r="G13" s="13"/>
      <c r="H13" s="13"/>
      <c r="I13" s="13"/>
      <c r="J13" s="13"/>
      <c r="K13" s="13"/>
    </row>
    <row r="14" spans="1:11" s="1" customFormat="1" ht="23.25" customHeight="1" x14ac:dyDescent="0.2">
      <c r="A14" s="14"/>
      <c r="B14" s="15" t="s">
        <v>21</v>
      </c>
      <c r="C14" s="55" t="s">
        <v>22</v>
      </c>
      <c r="D14" s="56"/>
      <c r="E14" s="14"/>
      <c r="F14" s="16" t="s">
        <v>16</v>
      </c>
      <c r="G14" s="17" t="s">
        <v>17</v>
      </c>
      <c r="H14" s="17" t="s">
        <v>18</v>
      </c>
      <c r="I14" s="17" t="s">
        <v>19</v>
      </c>
      <c r="J14" s="17" t="s">
        <v>20</v>
      </c>
      <c r="K14" s="44"/>
    </row>
    <row r="15" spans="1:11" s="1" customFormat="1" ht="11.25" x14ac:dyDescent="0.25">
      <c r="B15" s="18" t="s">
        <v>55</v>
      </c>
      <c r="C15" s="18" t="s">
        <v>56</v>
      </c>
      <c r="F15" s="19">
        <v>253430.95</v>
      </c>
      <c r="G15" s="19">
        <v>5690.66</v>
      </c>
      <c r="H15" s="19">
        <v>124404.91</v>
      </c>
      <c r="I15" s="19">
        <v>350</v>
      </c>
      <c r="J15" s="19">
        <f>F15-I15-H15</f>
        <v>128676.04000000001</v>
      </c>
    </row>
    <row r="16" spans="1:11" s="1" customFormat="1" ht="11.25" x14ac:dyDescent="0.25">
      <c r="D16" s="20" t="s">
        <v>25</v>
      </c>
      <c r="F16" s="21">
        <f>SUBTOTAL(9,F15:F15)</f>
        <v>253430.95</v>
      </c>
      <c r="G16" s="21">
        <f>SUBTOTAL(9,G15:G15)</f>
        <v>5690.66</v>
      </c>
      <c r="H16" s="21">
        <f>SUBTOTAL(9,H15:H15)</f>
        <v>124404.91</v>
      </c>
      <c r="I16" s="21">
        <f>SUBTOTAL(9,I15:I15)</f>
        <v>350</v>
      </c>
      <c r="J16" s="21">
        <f>SUBTOTAL(9,J15:J15)</f>
        <v>128676.04000000001</v>
      </c>
    </row>
    <row r="17" spans="1:11" s="1" customFormat="1" ht="11.25" x14ac:dyDescent="0.25"/>
    <row r="18" spans="1:11" s="1" customFormat="1" ht="12" thickBot="1" x14ac:dyDescent="0.3">
      <c r="A18" s="2"/>
      <c r="B18" s="2"/>
      <c r="C18" s="2"/>
      <c r="D18" s="20" t="s">
        <v>26</v>
      </c>
      <c r="E18" s="2"/>
      <c r="F18" s="22">
        <f>SUBTOTAL(9,F14:F17)</f>
        <v>253430.95</v>
      </c>
      <c r="G18" s="22">
        <f>SUBTOTAL(9,G14:G17)</f>
        <v>5690.66</v>
      </c>
      <c r="H18" s="22">
        <f>SUBTOTAL(9,H14:H17)</f>
        <v>124404.91</v>
      </c>
      <c r="I18" s="22">
        <f>SUBTOTAL(9,I14:I17)</f>
        <v>350</v>
      </c>
      <c r="J18" s="22">
        <f>SUBTOTAL(9,J14:J17)</f>
        <v>128676.04000000001</v>
      </c>
      <c r="K18" s="2"/>
    </row>
    <row r="19" spans="1:11" s="1" customFormat="1" ht="12" thickTop="1" x14ac:dyDescent="0.25"/>
    <row r="20" spans="1:11" s="1" customFormat="1" ht="15.75" customHeight="1" x14ac:dyDescent="0.25">
      <c r="A20" s="53" t="s">
        <v>27</v>
      </c>
      <c r="B20" s="53"/>
      <c r="C20" s="53"/>
      <c r="D20" s="53"/>
      <c r="E20" s="53"/>
      <c r="F20" s="53"/>
      <c r="G20" s="53"/>
      <c r="H20" s="53"/>
      <c r="I20" s="53"/>
      <c r="J20" s="53"/>
      <c r="K20" s="29"/>
    </row>
    <row r="21" spans="1:11" s="1" customFormat="1" ht="22.5" customHeight="1" x14ac:dyDescent="0.2">
      <c r="A21" s="15" t="s">
        <v>28</v>
      </c>
      <c r="B21" s="15" t="s">
        <v>21</v>
      </c>
      <c r="C21" s="15" t="s">
        <v>29</v>
      </c>
      <c r="D21" s="32"/>
      <c r="E21" s="24" t="s">
        <v>57</v>
      </c>
      <c r="F21" s="15" t="s">
        <v>58</v>
      </c>
      <c r="G21" s="32"/>
      <c r="H21" s="25" t="s">
        <v>34</v>
      </c>
      <c r="I21" s="26" t="s">
        <v>35</v>
      </c>
      <c r="J21" s="25" t="s">
        <v>19</v>
      </c>
      <c r="K21" s="27"/>
    </row>
    <row r="22" spans="1:11" s="1" customFormat="1" ht="22.5" x14ac:dyDescent="0.25">
      <c r="A22" s="1" t="s">
        <v>36</v>
      </c>
      <c r="B22" s="1" t="s">
        <v>99</v>
      </c>
      <c r="C22" s="27" t="s">
        <v>100</v>
      </c>
      <c r="E22" s="33" t="s">
        <v>39</v>
      </c>
      <c r="F22" s="1" t="s">
        <v>101</v>
      </c>
      <c r="H22" s="19">
        <v>350</v>
      </c>
      <c r="I22" s="19">
        <v>0</v>
      </c>
      <c r="J22" s="19">
        <v>350</v>
      </c>
    </row>
    <row r="23" spans="1:11" s="1" customFormat="1" ht="12" thickBot="1" x14ac:dyDescent="0.3">
      <c r="F23" s="51" t="s">
        <v>41</v>
      </c>
      <c r="G23" s="50"/>
      <c r="H23" s="30">
        <f>SUBTOTAL(9,H22:H22)</f>
        <v>350</v>
      </c>
      <c r="I23" s="30">
        <f>SUBTOTAL(9,I22:I22)</f>
        <v>0</v>
      </c>
      <c r="J23" s="30">
        <f>SUBTOTAL(9,J22:J22)</f>
        <v>350</v>
      </c>
    </row>
    <row r="24" spans="1:11" s="1" customFormat="1" ht="12" thickTop="1" x14ac:dyDescent="0.25"/>
    <row r="25" spans="1:11" s="1" customFormat="1" ht="11.25" x14ac:dyDescent="0.25"/>
    <row r="27" spans="1:11" x14ac:dyDescent="0.25">
      <c r="A27" s="45"/>
      <c r="B27" s="46"/>
      <c r="C27" s="46"/>
      <c r="D27" s="46"/>
      <c r="E27" s="46"/>
      <c r="F27" s="47"/>
      <c r="G27" s="47"/>
      <c r="H27" s="48"/>
      <c r="I27" s="47"/>
      <c r="J27" s="46"/>
    </row>
  </sheetData>
  <mergeCells count="5">
    <mergeCell ref="B7:J7"/>
    <mergeCell ref="A9:J9"/>
    <mergeCell ref="C14:D14"/>
    <mergeCell ref="A20:J20"/>
    <mergeCell ref="F23:G2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01038</vt:lpstr>
      <vt:lpstr>01037</vt:lpstr>
      <vt:lpstr>G2008</vt:lpstr>
    </vt:vector>
  </TitlesOfParts>
  <Company>University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Gilliland,Rhonda K</dc:creator>
  <cp:lastModifiedBy>Henry,Gretchen Elizabeth</cp:lastModifiedBy>
  <dcterms:created xsi:type="dcterms:W3CDTF">2021-02-05T14:23:39Z</dcterms:created>
  <dcterms:modified xsi:type="dcterms:W3CDTF">2021-02-05T15:01:37Z</dcterms:modified>
</cp:coreProperties>
</file>