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I:\APA\Program Approval\5. Proposals\2022-2023\BS-Exercise Physiology\4. Proposal Draft\"/>
    </mc:Choice>
  </mc:AlternateContent>
  <xr:revisionPtr revIDLastSave="0" documentId="8_{B7B510C6-70F7-4528-8250-D2C246CD9EC1}" xr6:coauthVersionLast="47" xr6:coauthVersionMax="47" xr10:uidLastSave="{00000000-0000-0000-0000-000000000000}"/>
  <bookViews>
    <workbookView xWindow="21480" yWindow="-120" windowWidth="21840" windowHeight="13140" activeTab="2" xr2:uid="{00000000-000D-0000-FFFF-FFFF00000000}"/>
  </bookViews>
  <sheets>
    <sheet name="Tab A - FUNDING SOURCES" sheetId="8"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8" l="1"/>
  <c r="C38" i="8"/>
  <c r="D38" i="8"/>
  <c r="E38" i="8"/>
  <c r="F38" i="8"/>
  <c r="D13" i="7"/>
  <c r="E13" i="7" s="1"/>
  <c r="F13" i="7" s="1"/>
  <c r="G13" i="7" s="1"/>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C5" i="3" l="1"/>
  <c r="C8" i="3" s="1"/>
  <c r="B46" i="6"/>
  <c r="G8" i="3"/>
  <c r="E8" i="3"/>
  <c r="F8" i="3"/>
  <c r="D8" i="3"/>
</calcChain>
</file>

<file path=xl/sharedStrings.xml><?xml version="1.0" encoding="utf-8"?>
<sst xmlns="http://schemas.openxmlformats.org/spreadsheetml/2006/main" count="335" uniqueCount="113">
  <si>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</si>
  <si>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</si>
  <si>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</si>
  <si>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</si>
  <si>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</si>
  <si>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</si>
  <si>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</si>
  <si>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</si>
  <si>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</si>
  <si>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</si>
  <si>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</si>
  <si>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</si>
  <si>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</si>
  <si>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</si>
  <si>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</si>
  <si>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</si>
  <si>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</si>
  <si>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</si>
  <si>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</si>
  <si>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</si>
  <si>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</si>
  <si>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</si>
  <si>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</si>
  <si>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</si>
  <si>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</si>
  <si>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</si>
  <si>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</si>
  <si>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</si>
  <si>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</si>
  <si>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</si>
  <si>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</si>
  <si>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</si>
  <si>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</si>
  <si>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</si>
  <si>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</si>
  <si>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</si>
  <si>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</si>
  <si>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</si>
  <si>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</si>
  <si>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</si>
  <si>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</si>
  <si>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</si>
  <si>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</si>
  <si>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</si>
  <si>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</si>
  <si>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</si>
  <si>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</si>
  <si>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</si>
  <si>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</si>
  <si>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</si>
  <si>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</si>
  <si>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</si>
  <si>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</si>
  <si>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</si>
  <si>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</si>
  <si>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</si>
  <si>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</si>
  <si>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</si>
  <si>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</si>
  <si>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</si>
  <si>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</si>
  <si>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</si>
  <si>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</si>
  <si>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</si>
  <si>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</si>
  <si>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</si>
  <si>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</si>
  <si>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</si>
  <si>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</si>
  <si>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</si>
  <si>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</si>
  <si>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</si>
  <si>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</si>
  <si>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</si>
  <si>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</si>
  <si>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</si>
  <si>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</si>
  <si>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</si>
  <si>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</si>
  <si>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</si>
  <si>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</si>
  <si>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</si>
  <si>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</si>
  <si>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</si>
  <si>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</si>
  <si>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</si>
  <si>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</si>
  <si>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</si>
  <si>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</si>
  <si>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</si>
  <si>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</si>
  <si>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</si>
  <si>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</si>
  <si>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</si>
  <si>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</si>
  <si>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</si>
  <si>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</si>
  <si>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</si>
  <si>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</si>
  <si>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</si>
  <si>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</si>
  <si>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</si>
  <si>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</si>
  <si>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</si>
  <si>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</si>
  <si>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</si>
  <si>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The marketing budget allocation will start with $10,000 in Year 1 and increase yearly to accommodate enrollment goals throughout the first five years of the program, for a total of $78,000 over five years. Marketing efforts will help to generate awareness of the Exercise Physiology undergraduate program in its initial years via targeted paid advertising (conducted in part by Delphi Center/Online Learning marketing team), social media marketing, direct recruitment, and sponsorship of applicable exercise physiology conferences, such as American College of Sports Medicine (ACSM), the National Strength &amp; Conditioning Association (NSCA), and American Physiological Society (APS) (all conducted by HSS/CEHD). As awareness of the program grows, word-of-mouth marketing may augment paid and organic marketing efforts, and potentially help decrease the cost per lead and increase conversion rates through the inquiry to enrollment funnel. HSS/CEHD will assume responsibility for all marketing costs associated with this program. </t>
  </si>
  <si>
    <t>Narrative Explanation/Justification: UofL Libraries completed a review of their available resources in the area of Exercise Physiology and concluded that they have adequate resources to to support the new program. However, to strengthen its resourses and ensure that students/faculty have access to current information in Exercise Physiology, they are requesting $1,778.23 to expand their electronic book holdings in the first year.</t>
  </si>
  <si>
    <t>Narrative Explanation/Justification:  UofL Libraries completed a review of their available resources in the area of Exercise Physiology and concluded that they have adequate resources to to support the new program. However, to strengthen its resourses and ensure that students/faculty have access to current information in Exercise Physiology, they are requesting $1,778.23 to expand their electronic book holdings in the first year.</t>
  </si>
  <si>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New Faculty Lines: The creation of this degree program will necessitate three additional full-time faculty hires. Currently, the student to full-time faculty ratio of the Exercise Science track in the HHP degree is 46:1, which is substantially higher than other STEM programs on campus and at similar Exercise Physiology programs in our geographical region. An assistant clinical professor will be added in the first year of the program's inception to help alleviate course overloads from current faculty members. Two additional research/tenure/tenure-track faculty members will be added in years two and three to alleviate teaching overloads and to provide students with meaningful research experience and opportunities. This will bring the student to faculty ratio to 35:1, which is still higher than all other major STEM programs on campus. New faculty salaries were calculated to include benefits and a 2% cost of living adjustment each year. Existing Faculty Lines: Currently, the Exercise Science degree employes 10 full-time faculty members. Existing salaries will still be covered by tuition revenue in the new program. Faculty salaries were calculated to include benefits and a 2% cost of living adjustment each year.  Other Professional: Funds will be allocated to supplement existing faculty salaries to coincide with the Exercise Physiology faculty salaries of similar programs at comparable universities. Average salary data for general physiology degree programs (CIP 26.09) in comparable Carnegie R1 research institutions were used to determine faculty salary lines (using the CUPA-HR repository). Student Employees: Mechanisms to support student retention will be implemented immediately to support student success in a grueling undergraduate program for STEM professionals. A portion of the budget will therefore be devoted to hiring academically qualified student workers to manage the Peer-Led Team Learning program. We have budgeted for 6 part-time student workers ($15 per hour, 20 hours per week, 35 weeks per year) to initiate this program. As peer leaders, these part-time student workers would be responsible for coordinating and managing workshops for historically challenging courses in our program, as well as providing faculty support in laboratory-based classes as needed. This will help offset the exceptionally high student:faculty ratios in our program.					</t>
    </r>
  </si>
  <si>
    <t>UofL Libraries completed a review of their available resources in the area of Exercise Physiology and concluded that they have adequate resources to support the new program. However, to strengthen its resources and ensure that students/faculty have access to current information in Exercise Physiology, they are requesting $1,778.23 to expand their electronic book holdings in the first year.</t>
  </si>
  <si>
    <t xml:space="preserve">Existing tuition revenue calculations were made for current HHP students, who will either matriculate into the new Exercise Physiology program or finish their current degree track. Please note that tuition calculations account for only those courses that are instructed in the College of Education and Human Development (CEHD). The HHP program currently houses approximately 425 full-time undergraduate students. New tuition dollars were conservatively calculated based on the assumption the the new Exercise Physiology undergraduate degree would admit similar numbers of students each year (approximately 70 full-time students and 5-10 part-time students), with student enrollment growing each year by a factor of 10 students. Tuition revenue was calculated based on the assumption that full-time students will complete the four-year degree in eight semesters and take 9 credit hours per semester within the CEHD. Calculations for part-time students assumed that students would enroll in 6 credit hours each semester in the CEHD, allowing them to complete the degree in 7.5 years. Revenue estimates were made based on the current tuition rate of $331 per credit hour. </t>
  </si>
  <si>
    <r>
      <rPr>
        <b/>
        <i/>
        <sz val="12"/>
        <rFont val="Times New Roman"/>
        <family val="1"/>
      </rPr>
      <t>New Faculty Lines</t>
    </r>
    <r>
      <rPr>
        <i/>
        <sz val="12"/>
        <rFont val="Times New Roman"/>
        <family val="1"/>
      </rPr>
      <t xml:space="preserve">: </t>
    </r>
    <r>
      <rPr>
        <sz val="12"/>
        <rFont val="Times New Roman"/>
        <family val="1"/>
      </rPr>
      <t xml:space="preserve">The creation of this degree program will necessitate three additional full-time faculty hires. Currently, the student to full-time faculty ratio of the Exercise Science track in the HHP degree is 46:1, which is substantially higher than other STEM programs on campus and at similar Exercise Physiology programs in our geographical region. An assistant clinical professor will be added in the first year of the program's inception to help alleviate course overloads from current faculty members. Two additional research/tenure/tenure-track faculty members will be added in years two and three to alleviate teaching overloads and to provide students with meaningful research experience and opportunities. This will bring the student to faculty ratio to 35:1, which is still higher than all other major STEM programs on campus. New faculty salaries were calculated to include benefits and a 2% cost of living adjustment each year. </t>
    </r>
    <r>
      <rPr>
        <b/>
        <i/>
        <sz val="12"/>
        <rFont val="Times New Roman"/>
        <family val="1"/>
      </rPr>
      <t>Existing Faculty Lines</t>
    </r>
    <r>
      <rPr>
        <i/>
        <sz val="12"/>
        <rFont val="Times New Roman"/>
        <family val="1"/>
      </rPr>
      <t>:</t>
    </r>
    <r>
      <rPr>
        <sz val="12"/>
        <rFont val="Times New Roman"/>
        <family val="1"/>
      </rPr>
      <t xml:space="preserve"> Currently, the Exercise Science degree employes 10 full-time faculty members. Existing salaries will still be covered by tuition revenue in the new program. Faculty salaries were calculated to include benefits and a 2% cost of living adjustment each year.  </t>
    </r>
    <r>
      <rPr>
        <b/>
        <i/>
        <sz val="12"/>
        <rFont val="Times New Roman"/>
        <family val="1"/>
      </rPr>
      <t>Other Professional</t>
    </r>
    <r>
      <rPr>
        <sz val="12"/>
        <rFont val="Times New Roman"/>
        <family val="1"/>
      </rPr>
      <t xml:space="preserve">: Funds will be allocated to supplement existing faculty salaries to coincide with the Exercise Physiology faculty salaries of similar programs at comparable universities. Average salary data for general physiology degree programs (CIP 26.09) in comparable Carnegie R1 research institutions were used to determine faculty salary lines (using the CUPA-HR repository). </t>
    </r>
    <r>
      <rPr>
        <b/>
        <i/>
        <sz val="12"/>
        <rFont val="Times New Roman"/>
        <family val="1"/>
      </rPr>
      <t>Student Employees</t>
    </r>
    <r>
      <rPr>
        <sz val="12"/>
        <rFont val="Times New Roman"/>
        <family val="1"/>
      </rPr>
      <t>: Mechanisms to support student retention will be implemented immediately to support student success in a grueling undergraduate program for STEM professionals. A portion of the budget will therefore be devoted to hiring academically qualified student workers to manage the Peer-Led Team Learning program. We have budgeted for 6 part-time student workers ($15 per hour, 20 hours per week, 35 weeks per year) to initiate this program. As peer leaders, these part-time student workers would be responsible for coordinating and managing workshops for historically challenging courses in our program, as well as providing faculty support in laboratory-based classes as needed. This will help offset the exceptionally high student:faculty ratios in our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</si>
</sst>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i/>
      <u/>
      <sz val="12"/>
      <name val="Times New Roman"/>
      <family val="1"/>
    </font>
    <font>
      <sz val="11"/>
      <name val="Times New Roman"/>
      <family val="1"/>
    </font>
    <font>
      <b/>
      <sz val="10"/>
      <name val="Arial"/>
      <family val="2"/>
    </font>
    <font>
      <sz val="12"/>
      <color theme="1"/>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9">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0" fontId="1" fillId="0" borderId="0"/>
    <xf numFmtId="0" fontId="1" fillId="0" borderId="0"/>
  </cellStyleXfs>
  <cellXfs count="327">
    <xf numFmtId="0" fontId="0" fillId="0" borderId="0" xfId="0"/>
    <xf numFmtId="0" fontId="0" fillId="0" borderId="1" xfId="0" applyBorder="1"/>
    <xf numFmtId="0" fontId="0" fillId="0" borderId="2" xfId="0" applyBorder="1"/>
    <xf numFmtId="0" fontId="0" fillId="0" borderId="3" xfId="0" applyBorder="1"/>
    <xf numFmtId="0" fontId="14" fillId="0" borderId="6" xfId="5" applyFont="1" applyBorder="1" applyAlignment="1" applyProtection="1">
      <alignment horizontal="left" vertical="center" wrapText="1"/>
    </xf>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4" fontId="8" fillId="0" borderId="22" xfId="3" applyFont="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7" xfId="1" applyNumberFormat="1" applyFont="1" applyBorder="1" applyAlignment="1">
      <alignment vertical="center" wrapText="1"/>
    </xf>
    <xf numFmtId="40" fontId="17" fillId="0" borderId="78"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2" xfId="6" applyFont="1" applyBorder="1" applyAlignment="1" applyProtection="1">
      <alignment horizontal="center" vertical="center"/>
      <protection locked="0"/>
    </xf>
    <xf numFmtId="0" fontId="4" fillId="11" borderId="72" xfId="6" applyFont="1" applyFill="1" applyBorder="1" applyAlignment="1" applyProtection="1">
      <alignment horizontal="left" vertical="center"/>
      <protection locked="0"/>
    </xf>
    <xf numFmtId="0" fontId="4" fillId="11" borderId="72"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59"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1"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0" fontId="1" fillId="0" borderId="0" xfId="7"/>
    <xf numFmtId="44" fontId="0" fillId="0" borderId="0" xfId="3" applyFont="1" applyAlignment="1">
      <alignment vertical="center"/>
    </xf>
    <xf numFmtId="0" fontId="1" fillId="0" borderId="0" xfId="7" applyAlignment="1">
      <alignment vertical="center"/>
    </xf>
    <xf numFmtId="0" fontId="4" fillId="0" borderId="0" xfId="7" applyFont="1" applyAlignment="1">
      <alignment horizontal="center" vertical="center"/>
    </xf>
    <xf numFmtId="44" fontId="12" fillId="0" borderId="0" xfId="3" applyFont="1" applyAlignment="1">
      <alignment vertical="center"/>
    </xf>
    <xf numFmtId="0" fontId="12" fillId="0" borderId="0" xfId="7" applyFont="1" applyAlignment="1">
      <alignment vertical="center"/>
    </xf>
    <xf numFmtId="0" fontId="8" fillId="0" borderId="0" xfId="7" applyFont="1" applyAlignment="1">
      <alignment horizontal="justify" vertical="center"/>
    </xf>
    <xf numFmtId="0" fontId="8" fillId="0" borderId="11" xfId="7" applyFont="1" applyBorder="1" applyAlignment="1">
      <alignment horizontal="justify" vertical="center" wrapText="1"/>
    </xf>
    <xf numFmtId="0" fontId="8" fillId="0" borderId="6" xfId="7" applyFont="1" applyBorder="1" applyAlignment="1">
      <alignment horizontal="justify" vertical="center" wrapText="1"/>
    </xf>
    <xf numFmtId="0" fontId="7" fillId="0" borderId="6" xfId="7" applyFont="1" applyBorder="1" applyAlignment="1">
      <alignment horizontal="justify" vertical="center" wrapText="1"/>
    </xf>
    <xf numFmtId="0" fontId="8" fillId="0" borderId="7" xfId="7" applyFont="1" applyBorder="1" applyAlignment="1">
      <alignment horizontal="justify" vertical="center" wrapText="1"/>
    </xf>
    <xf numFmtId="0" fontId="8" fillId="0" borderId="7" xfId="7" applyFont="1" applyBorder="1" applyAlignment="1">
      <alignment horizontal="left" vertical="center" wrapText="1"/>
    </xf>
    <xf numFmtId="0" fontId="8" fillId="0" borderId="6" xfId="7" applyFont="1" applyBorder="1" applyAlignment="1">
      <alignment horizontal="left" vertical="center" wrapText="1"/>
    </xf>
    <xf numFmtId="0" fontId="8" fillId="0" borderId="9" xfId="7" applyFont="1" applyBorder="1" applyAlignment="1">
      <alignment horizontal="justify" vertical="center" wrapText="1"/>
    </xf>
    <xf numFmtId="0" fontId="3" fillId="0" borderId="6" xfId="7" applyFont="1" applyBorder="1" applyAlignment="1">
      <alignment horizontal="justify" vertical="center" wrapText="1"/>
    </xf>
    <xf numFmtId="44" fontId="8" fillId="0" borderId="10" xfId="3" applyFont="1" applyBorder="1" applyAlignment="1">
      <alignment horizontal="justify" vertical="center" wrapText="1"/>
    </xf>
    <xf numFmtId="44" fontId="8" fillId="0" borderId="2" xfId="3" applyFont="1" applyBorder="1" applyAlignment="1">
      <alignment horizontal="justify" vertical="center" wrapText="1"/>
    </xf>
    <xf numFmtId="44" fontId="12" fillId="0" borderId="5" xfId="3" applyFont="1" applyBorder="1" applyAlignment="1">
      <alignment vertical="center"/>
    </xf>
    <xf numFmtId="0" fontId="8" fillId="0" borderId="8" xfId="7" applyFont="1" applyBorder="1" applyAlignment="1">
      <alignment horizontal="justify" vertical="center"/>
    </xf>
    <xf numFmtId="44" fontId="8" fillId="0" borderId="5" xfId="3" applyFont="1" applyBorder="1" applyAlignment="1">
      <alignment vertical="center" wrapText="1"/>
    </xf>
    <xf numFmtId="44" fontId="8" fillId="0" borderId="0" xfId="3" applyFont="1" applyAlignment="1">
      <alignment vertical="center" wrapText="1"/>
    </xf>
    <xf numFmtId="0" fontId="20" fillId="0" borderId="0" xfId="7" applyFont="1" applyAlignment="1">
      <alignment horizontal="center" vertical="center" wrapText="1"/>
    </xf>
    <xf numFmtId="0" fontId="20" fillId="0" borderId="0" xfId="7" applyFont="1" applyAlignment="1">
      <alignment horizontal="center" vertical="center"/>
    </xf>
    <xf numFmtId="0" fontId="1" fillId="0" borderId="8" xfId="7" applyBorder="1"/>
    <xf numFmtId="44" fontId="18" fillId="0" borderId="12" xfId="3" applyFont="1" applyBorder="1" applyAlignment="1">
      <alignment horizontal="center" vertical="center" wrapText="1"/>
    </xf>
    <xf numFmtId="44" fontId="18" fillId="2" borderId="16" xfId="3" applyFont="1" applyFill="1" applyBorder="1" applyAlignment="1">
      <alignment horizontal="center" vertical="center" wrapText="1"/>
    </xf>
    <xf numFmtId="44" fontId="18" fillId="0" borderId="16" xfId="3" applyFont="1" applyBorder="1" applyAlignment="1">
      <alignment horizontal="center" vertical="center" wrapText="1"/>
    </xf>
    <xf numFmtId="44" fontId="3" fillId="3" borderId="21" xfId="3" applyFont="1" applyFill="1" applyBorder="1" applyAlignment="1">
      <alignment vertical="center" wrapText="1"/>
    </xf>
    <xf numFmtId="44" fontId="3" fillId="3" borderId="20" xfId="3" applyFont="1" applyFill="1" applyBorder="1" applyAlignment="1">
      <alignment vertical="center" wrapText="1"/>
    </xf>
    <xf numFmtId="0" fontId="3" fillId="3" borderId="0" xfId="7" applyFont="1" applyFill="1" applyAlignment="1">
      <alignment vertical="center" wrapText="1"/>
    </xf>
    <xf numFmtId="0" fontId="4" fillId="3" borderId="8" xfId="7" applyFont="1" applyFill="1" applyBorder="1" applyAlignment="1">
      <alignment horizontal="center" vertical="center"/>
    </xf>
    <xf numFmtId="0" fontId="1" fillId="0" borderId="0" xfId="7" applyProtection="1">
      <protection locked="0"/>
    </xf>
    <xf numFmtId="0" fontId="4" fillId="0" borderId="26" xfId="7" applyFont="1" applyBorder="1" applyAlignment="1" applyProtection="1">
      <alignment horizontal="center" vertical="center"/>
      <protection locked="0"/>
    </xf>
    <xf numFmtId="44" fontId="3" fillId="4" borderId="24" xfId="3" applyFont="1" applyFill="1" applyBorder="1" applyAlignment="1">
      <alignment horizontal="center" wrapText="1"/>
    </xf>
    <xf numFmtId="0" fontId="4" fillId="0" borderId="23" xfId="7" applyFont="1" applyBorder="1" applyAlignment="1">
      <alignment horizontal="left" wrapText="1"/>
    </xf>
    <xf numFmtId="44" fontId="3" fillId="0" borderId="44" xfId="3" applyFont="1" applyBorder="1" applyAlignment="1" applyProtection="1">
      <alignment vertical="center" wrapText="1"/>
      <protection locked="0"/>
    </xf>
    <xf numFmtId="44" fontId="3" fillId="2" borderId="14" xfId="3" applyFont="1" applyFill="1" applyBorder="1" applyAlignment="1" applyProtection="1">
      <alignment vertical="center" wrapText="1"/>
      <protection locked="0"/>
    </xf>
    <xf numFmtId="44" fontId="3" fillId="0" borderId="13" xfId="3" applyFont="1" applyBorder="1" applyAlignment="1" applyProtection="1">
      <alignment vertical="center" wrapText="1"/>
      <protection locked="0"/>
    </xf>
    <xf numFmtId="44" fontId="3" fillId="2" borderId="13" xfId="3" applyFont="1" applyFill="1" applyBorder="1" applyAlignment="1" applyProtection="1">
      <alignment vertical="center" wrapText="1"/>
      <protection locked="0"/>
    </xf>
    <xf numFmtId="0" fontId="3" fillId="0" borderId="28" xfId="7" applyFont="1" applyBorder="1" applyAlignment="1">
      <alignment vertical="center" wrapText="1"/>
    </xf>
    <xf numFmtId="0" fontId="3" fillId="0" borderId="19" xfId="7" applyFont="1" applyBorder="1" applyAlignment="1">
      <alignment vertical="center" wrapText="1"/>
    </xf>
    <xf numFmtId="44" fontId="3" fillId="5" borderId="4" xfId="3" applyFont="1" applyFill="1" applyBorder="1" applyAlignment="1">
      <alignment wrapText="1"/>
    </xf>
    <xf numFmtId="44" fontId="3" fillId="5" borderId="15" xfId="3" applyFont="1" applyFill="1" applyBorder="1" applyAlignment="1">
      <alignment wrapText="1"/>
    </xf>
    <xf numFmtId="0" fontId="3" fillId="0" borderId="4" xfId="7" applyFont="1" applyBorder="1" applyAlignment="1">
      <alignment horizontal="left" vertical="center" wrapText="1"/>
    </xf>
    <xf numFmtId="44" fontId="18" fillId="0" borderId="15" xfId="3" applyFont="1" applyBorder="1" applyAlignment="1">
      <alignment horizontal="center" vertical="center" wrapText="1"/>
    </xf>
    <xf numFmtId="0" fontId="18" fillId="0" borderId="0" xfId="7" applyFont="1" applyAlignment="1">
      <alignment horizontal="center" vertical="center" wrapText="1"/>
    </xf>
    <xf numFmtId="44" fontId="3" fillId="3" borderId="5" xfId="3" applyFont="1" applyFill="1" applyBorder="1" applyAlignment="1">
      <alignment vertical="center" wrapText="1"/>
    </xf>
    <xf numFmtId="44" fontId="3" fillId="3" borderId="0" xfId="3" applyFont="1" applyFill="1" applyAlignment="1">
      <alignment vertical="center" wrapText="1"/>
    </xf>
    <xf numFmtId="0" fontId="3" fillId="3" borderId="15" xfId="7" applyFont="1" applyFill="1" applyBorder="1" applyAlignment="1">
      <alignment vertical="center" wrapText="1"/>
    </xf>
    <xf numFmtId="0" fontId="3" fillId="0" borderId="18" xfId="7" applyFont="1" applyBorder="1" applyAlignment="1" applyProtection="1">
      <alignment horizontal="left" vertical="top" wrapText="1"/>
      <protection locked="0"/>
    </xf>
    <xf numFmtId="0" fontId="3" fillId="0" borderId="15" xfId="7" applyFont="1" applyBorder="1" applyAlignment="1">
      <alignment horizontal="left" vertical="center" wrapText="1"/>
    </xf>
    <xf numFmtId="44" fontId="3" fillId="0" borderId="19" xfId="3" applyFont="1" applyBorder="1" applyAlignment="1" applyProtection="1">
      <alignment horizontal="left" vertical="top" wrapText="1"/>
      <protection locked="0"/>
    </xf>
    <xf numFmtId="44" fontId="3" fillId="0" borderId="18" xfId="3" applyFont="1" applyBorder="1" applyAlignment="1" applyProtection="1">
      <alignment horizontal="left" vertical="top" wrapText="1"/>
      <protection locked="0"/>
    </xf>
    <xf numFmtId="44" fontId="3" fillId="4" borderId="23" xfId="3" applyFont="1" applyFill="1" applyBorder="1" applyAlignment="1">
      <alignment horizontal="center" wrapText="1"/>
    </xf>
    <xf numFmtId="0" fontId="3" fillId="0" borderId="4" xfId="7" applyFont="1" applyBorder="1" applyAlignment="1">
      <alignment horizontal="left" wrapText="1"/>
    </xf>
    <xf numFmtId="44" fontId="3" fillId="5" borderId="16" xfId="3" applyFont="1" applyFill="1" applyBorder="1" applyAlignment="1">
      <alignment wrapText="1"/>
    </xf>
    <xf numFmtId="0" fontId="3" fillId="0" borderId="18" xfId="7" applyFont="1" applyBorder="1" applyAlignment="1">
      <alignment horizontal="left" wrapText="1"/>
    </xf>
    <xf numFmtId="0" fontId="4" fillId="0" borderId="0" xfId="7" applyFont="1" applyAlignment="1" applyProtection="1">
      <alignment horizontal="center" vertical="center"/>
      <protection locked="0"/>
    </xf>
    <xf numFmtId="0" fontId="3" fillId="0" borderId="27" xfId="7" applyFont="1" applyBorder="1" applyAlignment="1">
      <alignment vertical="center" wrapText="1"/>
    </xf>
    <xf numFmtId="0" fontId="3" fillId="0" borderId="17" xfId="7" applyFont="1" applyBorder="1" applyAlignment="1">
      <alignment vertical="center" wrapText="1"/>
    </xf>
    <xf numFmtId="0" fontId="3" fillId="0" borderId="4" xfId="7" applyFont="1" applyBorder="1" applyAlignment="1">
      <alignment vertical="center" wrapText="1"/>
    </xf>
    <xf numFmtId="0" fontId="22" fillId="0" borderId="0" xfId="7" applyFont="1" applyAlignment="1">
      <alignment vertical="top"/>
    </xf>
    <xf numFmtId="44" fontId="20" fillId="0" borderId="12" xfId="3" applyFont="1" applyBorder="1" applyAlignment="1">
      <alignment horizontal="center" vertical="top" wrapText="1"/>
    </xf>
    <xf numFmtId="44" fontId="20" fillId="2" borderId="16" xfId="3" applyFont="1" applyFill="1" applyBorder="1" applyAlignment="1">
      <alignment horizontal="center" vertical="top" wrapText="1"/>
    </xf>
    <xf numFmtId="44" fontId="20" fillId="0" borderId="16" xfId="3" applyFont="1" applyBorder="1" applyAlignment="1">
      <alignment horizontal="center" vertical="top" wrapText="1"/>
    </xf>
    <xf numFmtId="44" fontId="20" fillId="0" borderId="15" xfId="3" applyFont="1" applyBorder="1" applyAlignment="1">
      <alignment horizontal="center" vertical="top" wrapText="1"/>
    </xf>
    <xf numFmtId="0" fontId="20" fillId="0" borderId="4" xfId="7" applyFont="1" applyBorder="1" applyAlignment="1">
      <alignment horizontal="left" vertical="center" wrapText="1"/>
    </xf>
    <xf numFmtId="0" fontId="20" fillId="0" borderId="25" xfId="7" applyFont="1" applyBorder="1" applyAlignment="1">
      <alignment horizontal="center" vertical="center"/>
    </xf>
    <xf numFmtId="44" fontId="10" fillId="3" borderId="0" xfId="3" applyFont="1" applyFill="1" applyAlignment="1">
      <alignment vertical="center"/>
    </xf>
    <xf numFmtId="0" fontId="5" fillId="3" borderId="0" xfId="7" applyFont="1" applyFill="1" applyAlignment="1">
      <alignment horizontal="justify" vertical="center"/>
    </xf>
    <xf numFmtId="0" fontId="4" fillId="3" borderId="0" xfId="7" applyFont="1" applyFill="1" applyAlignment="1">
      <alignment horizontal="center" vertical="center"/>
    </xf>
    <xf numFmtId="0" fontId="25" fillId="0" borderId="0" xfId="7" applyFont="1" applyAlignment="1">
      <alignment wrapText="1"/>
    </xf>
    <xf numFmtId="44" fontId="8" fillId="0" borderId="56" xfId="3" applyFont="1" applyBorder="1" applyAlignment="1">
      <alignment horizontal="left" vertical="top" wrapText="1"/>
    </xf>
    <xf numFmtId="44" fontId="8" fillId="0" borderId="57" xfId="3" applyFont="1" applyBorder="1" applyAlignment="1">
      <alignment horizontal="left" vertical="top" wrapText="1"/>
    </xf>
    <xf numFmtId="44" fontId="8" fillId="0" borderId="58" xfId="3" applyFont="1" applyBorder="1" applyAlignment="1">
      <alignment horizontal="left" vertical="top" wrapText="1"/>
    </xf>
    <xf numFmtId="44" fontId="8" fillId="0" borderId="59" xfId="3" applyFont="1" applyBorder="1" applyAlignment="1">
      <alignment horizontal="left" vertical="top" wrapText="1"/>
    </xf>
    <xf numFmtId="44" fontId="8" fillId="0" borderId="1" xfId="3" applyFont="1" applyBorder="1" applyAlignment="1">
      <alignment horizontal="left" vertical="top" wrapText="1"/>
    </xf>
    <xf numFmtId="44" fontId="8" fillId="0" borderId="10" xfId="3" applyFont="1" applyBorder="1" applyAlignment="1">
      <alignment horizontal="left" vertical="top" wrapText="1"/>
    </xf>
    <xf numFmtId="44" fontId="8" fillId="0" borderId="50" xfId="3" applyFont="1" applyBorder="1" applyAlignment="1">
      <alignment horizontal="center" vertical="center" wrapText="1"/>
    </xf>
    <xf numFmtId="44" fontId="8" fillId="0" borderId="51" xfId="3" applyFont="1" applyBorder="1" applyAlignment="1">
      <alignment horizontal="center" vertical="center" wrapText="1"/>
    </xf>
    <xf numFmtId="44" fontId="8" fillId="0" borderId="49" xfId="3" applyFont="1" applyBorder="1" applyAlignment="1">
      <alignment horizontal="center" vertical="center" wrapText="1"/>
    </xf>
    <xf numFmtId="44" fontId="8" fillId="0" borderId="52" xfId="3" applyFont="1" applyBorder="1" applyAlignment="1">
      <alignment horizontal="center" vertical="center" wrapText="1"/>
    </xf>
    <xf numFmtId="44" fontId="8" fillId="0" borderId="53" xfId="3" applyFont="1" applyBorder="1" applyAlignment="1">
      <alignment horizontal="center" vertical="center" wrapText="1"/>
    </xf>
    <xf numFmtId="44" fontId="8" fillId="0" borderId="46" xfId="3" applyFont="1" applyBorder="1" applyAlignment="1">
      <alignment horizontal="center" vertical="center" wrapText="1"/>
    </xf>
    <xf numFmtId="44" fontId="7" fillId="0" borderId="45" xfId="3" applyFont="1" applyBorder="1" applyAlignment="1">
      <alignment horizontal="center" vertical="center" wrapText="1"/>
    </xf>
    <xf numFmtId="44" fontId="7" fillId="0" borderId="46" xfId="3" applyFont="1" applyBorder="1" applyAlignment="1">
      <alignment horizontal="center" vertical="center" wrapText="1"/>
    </xf>
    <xf numFmtId="0" fontId="7" fillId="0" borderId="47" xfId="7" applyFont="1" applyBorder="1" applyAlignment="1">
      <alignment horizontal="left" vertical="center" wrapText="1"/>
    </xf>
    <xf numFmtId="0" fontId="7" fillId="0" borderId="9" xfId="7" applyFont="1" applyBorder="1" applyAlignment="1">
      <alignment horizontal="left" vertical="center" wrapText="1"/>
    </xf>
    <xf numFmtId="44" fontId="7" fillId="0" borderId="48" xfId="3" applyFont="1" applyBorder="1" applyAlignment="1">
      <alignment horizontal="center" vertical="center" wrapText="1"/>
    </xf>
    <xf numFmtId="44" fontId="7" fillId="0" borderId="49" xfId="3" applyFont="1" applyBorder="1" applyAlignment="1">
      <alignment horizontal="center" vertical="center" wrapText="1"/>
    </xf>
    <xf numFmtId="44" fontId="8" fillId="0" borderId="48" xfId="3" applyFont="1" applyBorder="1" applyAlignment="1">
      <alignment horizontal="center" vertical="center" wrapText="1"/>
    </xf>
    <xf numFmtId="44" fontId="8" fillId="0" borderId="45" xfId="3" applyFont="1" applyBorder="1" applyAlignment="1">
      <alignment horizontal="center" vertical="center" wrapText="1"/>
    </xf>
    <xf numFmtId="44" fontId="8" fillId="0" borderId="54" xfId="3" applyFont="1" applyBorder="1" applyAlignment="1">
      <alignment horizontal="center" vertical="center" wrapText="1"/>
    </xf>
    <xf numFmtId="44" fontId="8" fillId="0" borderId="55" xfId="3" applyFont="1" applyBorder="1" applyAlignment="1">
      <alignment horizontal="center" vertical="center" wrapText="1"/>
    </xf>
    <xf numFmtId="44" fontId="62" fillId="0" borderId="50" xfId="3" applyFont="1" applyBorder="1" applyAlignment="1">
      <alignment horizontal="center" vertical="center" wrapText="1"/>
    </xf>
    <xf numFmtId="44" fontId="62" fillId="0" borderId="51" xfId="3" applyFont="1" applyBorder="1" applyAlignment="1">
      <alignment horizontal="center" vertical="center" wrapText="1"/>
    </xf>
    <xf numFmtId="44" fontId="62" fillId="0" borderId="49" xfId="3" applyFont="1" applyBorder="1" applyAlignment="1">
      <alignment horizontal="center" vertical="center" wrapText="1"/>
    </xf>
    <xf numFmtId="44" fontId="8" fillId="0" borderId="48" xfId="3" applyFont="1" applyBorder="1" applyAlignment="1">
      <alignment horizontal="right" vertical="center" wrapText="1"/>
    </xf>
    <xf numFmtId="44" fontId="8" fillId="0" borderId="51" xfId="3" applyFont="1" applyBorder="1" applyAlignment="1">
      <alignment horizontal="right" vertical="center" wrapText="1"/>
    </xf>
    <xf numFmtId="44" fontId="8" fillId="0" borderId="49" xfId="3" applyFont="1" applyBorder="1" applyAlignment="1">
      <alignment horizontal="right" vertical="center" wrapText="1"/>
    </xf>
    <xf numFmtId="44" fontId="8" fillId="0" borderId="45" xfId="3" applyFont="1" applyBorder="1" applyAlignment="1">
      <alignment horizontal="right" vertical="center" wrapText="1"/>
    </xf>
    <xf numFmtId="44" fontId="8" fillId="0" borderId="53" xfId="3" applyFont="1" applyBorder="1" applyAlignment="1">
      <alignment horizontal="right" vertical="center" wrapText="1"/>
    </xf>
    <xf numFmtId="44" fontId="8" fillId="0" borderId="46" xfId="3" applyFont="1" applyBorder="1" applyAlignment="1">
      <alignment horizontal="right" vertical="center" wrapText="1"/>
    </xf>
    <xf numFmtId="0" fontId="17" fillId="0" borderId="16" xfId="7" applyFont="1" applyBorder="1" applyAlignment="1">
      <alignment vertical="center" wrapText="1"/>
    </xf>
    <xf numFmtId="0" fontId="17" fillId="0" borderId="15" xfId="7" applyFont="1" applyBorder="1" applyAlignment="1">
      <alignment vertical="center" wrapText="1"/>
    </xf>
    <xf numFmtId="0" fontId="17" fillId="0" borderId="4" xfId="7" applyFont="1" applyBorder="1" applyAlignment="1">
      <alignment vertical="center" wrapText="1"/>
    </xf>
    <xf numFmtId="44" fontId="7" fillId="0" borderId="51" xfId="3" applyFont="1" applyBorder="1" applyAlignment="1">
      <alignment horizontal="center" vertical="center" wrapText="1"/>
    </xf>
    <xf numFmtId="44" fontId="7" fillId="0" borderId="66" xfId="3" applyFont="1" applyBorder="1" applyAlignment="1">
      <alignment horizontal="center" vertical="center" wrapText="1"/>
    </xf>
    <xf numFmtId="44" fontId="7" fillId="0" borderId="53" xfId="3" applyFont="1" applyBorder="1" applyAlignment="1">
      <alignment horizontal="center" vertical="center" wrapText="1"/>
    </xf>
    <xf numFmtId="44" fontId="7" fillId="0" borderId="67" xfId="3" applyFont="1" applyBorder="1" applyAlignment="1">
      <alignment horizontal="center" vertical="center" wrapText="1"/>
    </xf>
    <xf numFmtId="0" fontId="8" fillId="0" borderId="56" xfId="7" applyFont="1" applyBorder="1" applyAlignment="1">
      <alignment horizontal="justify" vertical="center" wrapText="1"/>
    </xf>
    <xf numFmtId="0" fontId="8" fillId="0" borderId="57" xfId="7" applyFont="1" applyBorder="1" applyAlignment="1">
      <alignment horizontal="justify" vertical="center" wrapText="1"/>
    </xf>
    <xf numFmtId="0" fontId="8" fillId="0" borderId="58" xfId="7" applyFont="1" applyBorder="1" applyAlignment="1">
      <alignment horizontal="justify" vertical="center" wrapText="1"/>
    </xf>
    <xf numFmtId="0" fontId="8" fillId="0" borderId="59" xfId="7" applyFont="1" applyBorder="1" applyAlignment="1">
      <alignment horizontal="justify" vertical="center" wrapText="1"/>
    </xf>
    <xf numFmtId="0" fontId="8" fillId="0" borderId="1" xfId="7" applyFont="1" applyBorder="1" applyAlignment="1">
      <alignment horizontal="justify" vertical="center" wrapText="1"/>
    </xf>
    <xf numFmtId="0" fontId="8" fillId="0" borderId="10" xfId="7" applyFont="1" applyBorder="1" applyAlignment="1">
      <alignment horizontal="justify" vertical="center" wrapText="1"/>
    </xf>
    <xf numFmtId="0" fontId="8" fillId="0" borderId="8" xfId="7" applyFont="1" applyBorder="1" applyAlignment="1">
      <alignment horizontal="justify" vertical="center" wrapText="1"/>
    </xf>
    <xf numFmtId="0" fontId="8" fillId="0" borderId="0" xfId="7" applyFont="1" applyAlignment="1">
      <alignment horizontal="justify" vertical="center" wrapText="1"/>
    </xf>
    <xf numFmtId="0" fontId="8" fillId="0" borderId="5" xfId="7" applyFont="1" applyBorder="1" applyAlignment="1">
      <alignment horizontal="justify" vertical="center" wrapText="1"/>
    </xf>
    <xf numFmtId="0" fontId="8" fillId="0" borderId="63" xfId="7" applyFont="1" applyBorder="1" applyAlignment="1">
      <alignment horizontal="justify" vertical="center" wrapText="1"/>
    </xf>
    <xf numFmtId="0" fontId="8" fillId="0" borderId="64" xfId="7" applyFont="1" applyBorder="1" applyAlignment="1">
      <alignment horizontal="justify" vertical="center" wrapText="1"/>
    </xf>
    <xf numFmtId="0" fontId="8" fillId="0" borderId="65" xfId="7" applyFont="1" applyBorder="1" applyAlignment="1">
      <alignment horizontal="justify" vertical="center" wrapText="1"/>
    </xf>
    <xf numFmtId="44" fontId="8" fillId="0" borderId="52" xfId="3" applyFont="1" applyBorder="1" applyAlignment="1">
      <alignment horizontal="justify" vertical="center" wrapText="1"/>
    </xf>
    <xf numFmtId="44" fontId="8" fillId="0" borderId="53" xfId="3" applyFont="1" applyBorder="1" applyAlignment="1">
      <alignment horizontal="justify" vertical="center" wrapText="1"/>
    </xf>
    <xf numFmtId="44" fontId="8" fillId="0" borderId="55" xfId="3" applyFont="1" applyBorder="1" applyAlignment="1">
      <alignment horizontal="justify" vertical="center" wrapText="1"/>
    </xf>
    <xf numFmtId="44" fontId="8" fillId="0" borderId="50" xfId="3" applyFont="1" applyBorder="1" applyAlignment="1">
      <alignment horizontal="justify" vertical="center" wrapText="1"/>
    </xf>
    <xf numFmtId="44" fontId="8" fillId="0" borderId="51" xfId="3" applyFont="1" applyBorder="1" applyAlignment="1">
      <alignment horizontal="justify" vertical="center" wrapText="1"/>
    </xf>
    <xf numFmtId="44" fontId="8" fillId="0" borderId="54" xfId="3" applyFont="1" applyBorder="1" applyAlignment="1">
      <alignment horizontal="justify" vertical="center" wrapText="1"/>
    </xf>
    <xf numFmtId="44" fontId="3" fillId="4" borderId="23" xfId="3" applyFont="1" applyFill="1" applyBorder="1" applyAlignment="1">
      <alignment horizontal="center" wrapText="1"/>
    </xf>
    <xf numFmtId="44" fontId="3" fillId="4" borderId="24" xfId="3" applyFont="1" applyFill="1" applyBorder="1" applyAlignment="1">
      <alignment horizontal="center" wrapText="1"/>
    </xf>
    <xf numFmtId="0" fontId="3" fillId="0" borderId="71" xfId="7" applyFont="1" applyBorder="1" applyAlignment="1" applyProtection="1">
      <alignment horizontal="left" vertical="top" wrapText="1"/>
      <protection locked="0"/>
    </xf>
    <xf numFmtId="0" fontId="3" fillId="0" borderId="15" xfId="7" applyFont="1" applyBorder="1" applyAlignment="1" applyProtection="1">
      <alignment horizontal="left" vertical="top" wrapText="1"/>
      <protection locked="0"/>
    </xf>
    <xf numFmtId="0" fontId="3" fillId="0" borderId="4" xfId="7" applyFont="1" applyBorder="1" applyAlignment="1" applyProtection="1">
      <alignment horizontal="left" vertical="top" wrapText="1"/>
      <protection locked="0"/>
    </xf>
    <xf numFmtId="44" fontId="8" fillId="0" borderId="48" xfId="3" applyFont="1" applyBorder="1" applyAlignment="1">
      <alignment horizontal="justify" vertical="center" wrapText="1"/>
    </xf>
    <xf numFmtId="44" fontId="8" fillId="0" borderId="45" xfId="3" applyFont="1" applyBorder="1" applyAlignment="1">
      <alignment horizontal="justify" vertical="center" wrapText="1"/>
    </xf>
    <xf numFmtId="0" fontId="8" fillId="0" borderId="60" xfId="7" applyFont="1" applyBorder="1" applyAlignment="1">
      <alignment horizontal="justify" vertical="center" wrapText="1"/>
    </xf>
    <xf numFmtId="0" fontId="8" fillId="0" borderId="61" xfId="7" applyFont="1" applyBorder="1" applyAlignment="1">
      <alignment horizontal="justify" vertical="center" wrapText="1"/>
    </xf>
    <xf numFmtId="0" fontId="8" fillId="0" borderId="62" xfId="7" applyFont="1" applyBorder="1" applyAlignment="1">
      <alignment horizontal="justify" vertical="center" wrapText="1"/>
    </xf>
    <xf numFmtId="0" fontId="20" fillId="0" borderId="8" xfId="7" applyFont="1" applyBorder="1" applyAlignment="1">
      <alignment horizontal="right" vertical="center"/>
    </xf>
    <xf numFmtId="0" fontId="20" fillId="0" borderId="70" xfId="7" applyFont="1" applyBorder="1" applyAlignment="1">
      <alignment horizontal="right" vertical="center"/>
    </xf>
    <xf numFmtId="0" fontId="3" fillId="0" borderId="18" xfId="7" applyFont="1" applyBorder="1" applyAlignment="1" applyProtection="1">
      <alignment horizontal="left" vertical="top" wrapText="1"/>
      <protection locked="0"/>
    </xf>
    <xf numFmtId="0" fontId="3" fillId="0" borderId="19" xfId="7" applyFont="1" applyBorder="1" applyAlignment="1" applyProtection="1">
      <alignment horizontal="left" vertical="top" wrapText="1"/>
      <protection locked="0"/>
    </xf>
    <xf numFmtId="0" fontId="4" fillId="0" borderId="23" xfId="7" applyFont="1" applyBorder="1" applyAlignment="1">
      <alignment horizontal="left" wrapText="1"/>
    </xf>
    <xf numFmtId="0" fontId="4" fillId="0" borderId="24" xfId="7" applyFont="1" applyBorder="1" applyAlignment="1">
      <alignment horizontal="left" wrapText="1"/>
    </xf>
    <xf numFmtId="0" fontId="3" fillId="0" borderId="18" xfId="8" applyFont="1" applyBorder="1" applyAlignment="1" applyProtection="1">
      <alignment horizontal="left" vertical="top" wrapText="1"/>
      <protection locked="0"/>
    </xf>
    <xf numFmtId="0" fontId="3" fillId="0" borderId="38" xfId="8" applyFont="1" applyBorder="1" applyAlignment="1" applyProtection="1">
      <alignment horizontal="left" vertical="top" wrapText="1"/>
      <protection locked="0"/>
    </xf>
    <xf numFmtId="0" fontId="20" fillId="0" borderId="68" xfId="7" applyFont="1" applyBorder="1" applyAlignment="1">
      <alignment horizontal="center" vertical="center" wrapText="1"/>
    </xf>
    <xf numFmtId="0" fontId="20" fillId="0" borderId="69" xfId="7" applyFont="1" applyBorder="1" applyAlignment="1">
      <alignment horizontal="center" vertical="center" wrapText="1"/>
    </xf>
    <xf numFmtId="0" fontId="4" fillId="0" borderId="82" xfId="6" applyFont="1" applyBorder="1" applyAlignment="1">
      <alignment horizontal="left" wrapText="1"/>
    </xf>
    <xf numFmtId="0" fontId="4" fillId="0" borderId="23" xfId="6" applyFont="1" applyBorder="1" applyAlignment="1">
      <alignment horizontal="left" wrapText="1"/>
    </xf>
    <xf numFmtId="0" fontId="4" fillId="0" borderId="37" xfId="6" applyFont="1" applyBorder="1" applyAlignment="1">
      <alignment horizontal="left"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1"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1"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1"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lignment horizontal="left" wrapText="1"/>
    </xf>
    <xf numFmtId="0" fontId="26" fillId="0" borderId="37" xfId="6" applyFont="1" applyBorder="1" applyAlignment="1">
      <alignment horizontal="left" wrapText="1"/>
    </xf>
    <xf numFmtId="0" fontId="60" fillId="6" borderId="16" xfId="0" applyFont="1" applyFill="1" applyBorder="1" applyAlignment="1">
      <alignment wrapText="1"/>
    </xf>
    <xf numFmtId="0" fontId="60" fillId="6" borderId="15" xfId="0" applyFont="1" applyFill="1" applyBorder="1" applyAlignment="1">
      <alignment wrapText="1"/>
    </xf>
    <xf numFmtId="0" fontId="60" fillId="6" borderId="32" xfId="0" applyFont="1" applyFill="1" applyBorder="1" applyAlignment="1">
      <alignment wrapText="1"/>
    </xf>
    <xf numFmtId="8" fontId="3" fillId="0" borderId="79" xfId="3" applyNumberFormat="1" applyFont="1" applyBorder="1" applyAlignment="1">
      <alignment horizontal="right" vertical="center"/>
    </xf>
    <xf numFmtId="8" fontId="3" fillId="0" borderId="70" xfId="3" applyNumberFormat="1" applyFont="1" applyBorder="1" applyAlignment="1">
      <alignment horizontal="right" vertical="center"/>
    </xf>
    <xf numFmtId="8" fontId="3" fillId="7" borderId="79" xfId="3" applyNumberFormat="1" applyFont="1" applyFill="1" applyBorder="1" applyAlignment="1">
      <alignment horizontal="right" vertical="center"/>
    </xf>
    <xf numFmtId="8" fontId="3" fillId="7" borderId="70" xfId="3" applyNumberFormat="1" applyFont="1" applyFill="1" applyBorder="1" applyAlignment="1">
      <alignment horizontal="right" vertical="center"/>
    </xf>
    <xf numFmtId="8" fontId="3" fillId="0" borderId="80"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3" xfId="6" applyFont="1" applyBorder="1" applyAlignment="1">
      <alignment horizontal="right" vertical="center"/>
    </xf>
    <xf numFmtId="0" fontId="20" fillId="0" borderId="3" xfId="6" applyFont="1" applyBorder="1" applyAlignment="1">
      <alignment horizontal="right" vertical="center"/>
    </xf>
    <xf numFmtId="0" fontId="27" fillId="0" borderId="74" xfId="6" applyFont="1" applyBorder="1" applyAlignment="1">
      <alignment horizontal="center" vertical="center" wrapText="1"/>
    </xf>
    <xf numFmtId="0" fontId="27" fillId="0" borderId="75" xfId="6" applyFont="1" applyBorder="1" applyAlignment="1">
      <alignment horizontal="center" vertical="center" wrapText="1"/>
    </xf>
    <xf numFmtId="0" fontId="45" fillId="0" borderId="76" xfId="6" applyFont="1" applyBorder="1" applyAlignment="1">
      <alignment horizontal="center" vertical="center" wrapText="1"/>
    </xf>
    <xf numFmtId="0" fontId="45" fillId="0" borderId="0" xfId="6" applyFont="1" applyAlignment="1">
      <alignment horizontal="center" vertical="center" wrapText="1"/>
    </xf>
  </cellXfs>
  <cellStyles count="9">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 name="Normal 2 2" xfId="8" xr:uid="{013EBCD8-1D8A-BC4E-B7DC-B0249CF40372}"/>
    <cellStyle name="Normal 3" xfId="7" xr:uid="{B342C6A2-0AD4-5249-AA97-C6846F3FE5A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68649-E024-6840-8755-6868B5B26053}">
  <dimension ref="A1:H154"/>
  <sheetViews>
    <sheetView topLeftCell="A34" zoomScale="70" zoomScaleNormal="70" workbookViewId="0">
      <selection activeCell="B8" sqref="B8:G8"/>
    </sheetView>
  </sheetViews>
  <sheetFormatPr defaultColWidth="8.85546875" defaultRowHeight="15.75" x14ac:dyDescent="0.2"/>
  <cols>
    <col min="1" max="1" width="4.140625" style="144" bestFit="1" customWidth="1"/>
    <col min="2" max="2" width="48.42578125" style="143" bestFit="1" customWidth="1"/>
    <col min="3" max="7" width="14.85546875" style="142" bestFit="1" customWidth="1"/>
    <col min="8" max="16384" width="8.85546875" style="141"/>
  </cols>
  <sheetData>
    <row r="1" spans="1:7" s="212" customFormat="1" ht="30" customHeight="1" x14ac:dyDescent="0.2">
      <c r="A1" s="244" t="s">
        <v>38</v>
      </c>
      <c r="B1" s="245"/>
      <c r="C1" s="245"/>
      <c r="D1" s="245"/>
      <c r="E1" s="245"/>
      <c r="F1" s="245"/>
      <c r="G1" s="246"/>
    </row>
    <row r="2" spans="1:7" ht="5.0999999999999996" customHeight="1" x14ac:dyDescent="0.2">
      <c r="A2" s="211"/>
      <c r="B2" s="210"/>
      <c r="C2" s="209"/>
      <c r="D2" s="209"/>
      <c r="E2" s="209"/>
      <c r="F2" s="209"/>
      <c r="G2" s="209"/>
    </row>
    <row r="3" spans="1:7" s="202" customFormat="1" ht="17.25" x14ac:dyDescent="0.2">
      <c r="A3" s="208" t="s">
        <v>37</v>
      </c>
      <c r="B3" s="207" t="s">
        <v>36</v>
      </c>
      <c r="C3" s="206" t="s">
        <v>46</v>
      </c>
      <c r="D3" s="204" t="s">
        <v>47</v>
      </c>
      <c r="E3" s="205" t="s">
        <v>48</v>
      </c>
      <c r="F3" s="204" t="s">
        <v>49</v>
      </c>
      <c r="G3" s="203" t="s">
        <v>50</v>
      </c>
    </row>
    <row r="4" spans="1:7" ht="15" customHeight="1" x14ac:dyDescent="0.25">
      <c r="A4" s="173"/>
      <c r="B4" s="201" t="s">
        <v>0</v>
      </c>
      <c r="C4" s="196"/>
      <c r="D4" s="183"/>
      <c r="E4" s="183"/>
      <c r="F4" s="183"/>
      <c r="G4" s="182"/>
    </row>
    <row r="5" spans="1:7" ht="18" customHeight="1" x14ac:dyDescent="0.2">
      <c r="A5" s="198"/>
      <c r="B5" s="200" t="s">
        <v>39</v>
      </c>
      <c r="C5" s="101"/>
      <c r="D5" s="6"/>
      <c r="E5" s="101"/>
      <c r="F5" s="6"/>
      <c r="G5" s="101"/>
    </row>
    <row r="6" spans="1:7" ht="18" customHeight="1" x14ac:dyDescent="0.2">
      <c r="A6" s="198"/>
      <c r="B6" s="199" t="s">
        <v>40</v>
      </c>
      <c r="C6" s="178"/>
      <c r="D6" s="179"/>
      <c r="E6" s="178"/>
      <c r="F6" s="177"/>
      <c r="G6" s="178"/>
    </row>
    <row r="7" spans="1:7" ht="15" customHeight="1" x14ac:dyDescent="0.25">
      <c r="A7" s="173"/>
      <c r="B7" s="175" t="s">
        <v>29</v>
      </c>
      <c r="C7" s="269"/>
      <c r="D7" s="269"/>
      <c r="E7" s="269"/>
      <c r="F7" s="269"/>
      <c r="G7" s="270"/>
    </row>
    <row r="8" spans="1:7" s="172" customFormat="1" ht="39.950000000000003" customHeight="1" x14ac:dyDescent="0.2">
      <c r="A8" s="198"/>
      <c r="B8" s="271"/>
      <c r="C8" s="272"/>
      <c r="D8" s="272"/>
      <c r="E8" s="272"/>
      <c r="F8" s="272"/>
      <c r="G8" s="273"/>
    </row>
    <row r="9" spans="1:7" ht="5.0999999999999996" customHeight="1" x14ac:dyDescent="0.2">
      <c r="A9" s="171"/>
      <c r="B9" s="189"/>
      <c r="C9" s="188"/>
      <c r="D9" s="188"/>
      <c r="E9" s="188"/>
      <c r="F9" s="188"/>
      <c r="G9" s="187"/>
    </row>
    <row r="10" spans="1:7" s="143" customFormat="1" ht="15" customHeight="1" x14ac:dyDescent="0.2">
      <c r="A10" s="173"/>
      <c r="B10" s="186" t="s">
        <v>51</v>
      </c>
      <c r="C10" s="167" t="s">
        <v>41</v>
      </c>
      <c r="D10" s="166" t="s">
        <v>42</v>
      </c>
      <c r="E10" s="167" t="s">
        <v>43</v>
      </c>
      <c r="F10" s="166" t="s">
        <v>44</v>
      </c>
      <c r="G10" s="165" t="s">
        <v>45</v>
      </c>
    </row>
    <row r="11" spans="1:7" ht="15" customHeight="1" x14ac:dyDescent="0.25">
      <c r="A11" s="173"/>
      <c r="B11" s="197" t="s">
        <v>3</v>
      </c>
      <c r="C11" s="196"/>
      <c r="D11" s="183"/>
      <c r="E11" s="183"/>
      <c r="F11" s="183"/>
      <c r="G11" s="182"/>
    </row>
    <row r="12" spans="1:7" ht="18" customHeight="1" x14ac:dyDescent="0.2">
      <c r="A12" s="173"/>
      <c r="B12" s="181" t="s">
        <v>39</v>
      </c>
      <c r="C12" s="101"/>
      <c r="D12" s="6"/>
      <c r="E12" s="101"/>
      <c r="F12" s="6"/>
      <c r="G12" s="101"/>
    </row>
    <row r="13" spans="1:7" ht="18" customHeight="1" x14ac:dyDescent="0.2">
      <c r="A13" s="173"/>
      <c r="B13" s="180" t="s">
        <v>40</v>
      </c>
      <c r="C13" s="178"/>
      <c r="D13" s="179"/>
      <c r="E13" s="178"/>
      <c r="F13" s="177"/>
      <c r="G13" s="178"/>
    </row>
    <row r="14" spans="1:7" ht="15" customHeight="1" x14ac:dyDescent="0.25">
      <c r="A14" s="173"/>
      <c r="B14" s="175" t="s">
        <v>29</v>
      </c>
      <c r="C14" s="194"/>
      <c r="D14" s="194"/>
      <c r="E14" s="194"/>
      <c r="F14" s="194"/>
      <c r="G14" s="174"/>
    </row>
    <row r="15" spans="1:7" s="172" customFormat="1" ht="41.1" customHeight="1" x14ac:dyDescent="0.2">
      <c r="A15" s="173"/>
      <c r="B15" s="281"/>
      <c r="C15" s="281"/>
      <c r="D15" s="281"/>
      <c r="E15" s="281"/>
      <c r="F15" s="281"/>
      <c r="G15" s="282"/>
    </row>
    <row r="16" spans="1:7" ht="8.1" customHeight="1" x14ac:dyDescent="0.2">
      <c r="A16" s="171"/>
      <c r="B16" s="189"/>
      <c r="C16" s="188"/>
      <c r="D16" s="188"/>
      <c r="E16" s="188"/>
      <c r="F16" s="188"/>
      <c r="G16" s="187"/>
    </row>
    <row r="17" spans="1:7" s="143" customFormat="1" ht="15" customHeight="1" x14ac:dyDescent="0.2">
      <c r="A17" s="173"/>
      <c r="B17" s="186" t="s">
        <v>51</v>
      </c>
      <c r="C17" s="165" t="s">
        <v>41</v>
      </c>
      <c r="D17" s="166" t="s">
        <v>42</v>
      </c>
      <c r="E17" s="167" t="s">
        <v>43</v>
      </c>
      <c r="F17" s="166" t="s">
        <v>44</v>
      </c>
      <c r="G17" s="165" t="s">
        <v>45</v>
      </c>
    </row>
    <row r="18" spans="1:7" ht="15" customHeight="1" x14ac:dyDescent="0.25">
      <c r="A18" s="173"/>
      <c r="B18" s="195" t="s">
        <v>4</v>
      </c>
      <c r="C18" s="183"/>
      <c r="D18" s="183"/>
      <c r="E18" s="183"/>
      <c r="F18" s="183"/>
      <c r="G18" s="182"/>
    </row>
    <row r="19" spans="1:7" ht="18" customHeight="1" x14ac:dyDescent="0.2">
      <c r="A19" s="173"/>
      <c r="B19" s="181" t="s">
        <v>39</v>
      </c>
      <c r="C19" s="101"/>
      <c r="D19" s="6"/>
      <c r="E19" s="101"/>
      <c r="F19" s="6"/>
      <c r="G19" s="101"/>
    </row>
    <row r="20" spans="1:7" ht="18" customHeight="1" x14ac:dyDescent="0.2">
      <c r="A20" s="173"/>
      <c r="B20" s="180" t="s">
        <v>40</v>
      </c>
      <c r="C20" s="178"/>
      <c r="D20" s="179"/>
      <c r="E20" s="178"/>
      <c r="F20" s="177"/>
      <c r="G20" s="178"/>
    </row>
    <row r="21" spans="1:7" ht="20.100000000000001" customHeight="1" x14ac:dyDescent="0.25">
      <c r="A21" s="173"/>
      <c r="B21" s="175" t="s">
        <v>29</v>
      </c>
      <c r="C21" s="194"/>
      <c r="D21" s="194"/>
      <c r="E21" s="194"/>
      <c r="F21" s="194"/>
      <c r="G21" s="174"/>
    </row>
    <row r="22" spans="1:7" s="172" customFormat="1" ht="39.950000000000003" customHeight="1" x14ac:dyDescent="0.2">
      <c r="A22" s="173"/>
      <c r="B22" s="190"/>
      <c r="C22" s="193"/>
      <c r="D22" s="193"/>
      <c r="E22" s="193"/>
      <c r="F22" s="193"/>
      <c r="G22" s="192"/>
    </row>
    <row r="23" spans="1:7" ht="9" customHeight="1" x14ac:dyDescent="0.2">
      <c r="A23" s="171"/>
      <c r="B23" s="189"/>
      <c r="C23" s="188"/>
      <c r="D23" s="188"/>
      <c r="E23" s="188"/>
      <c r="F23" s="188"/>
      <c r="G23" s="187"/>
    </row>
    <row r="24" spans="1:7" s="143" customFormat="1" ht="15" customHeight="1" x14ac:dyDescent="0.2">
      <c r="A24" s="173"/>
      <c r="B24" s="186" t="s">
        <v>51</v>
      </c>
      <c r="C24" s="165" t="s">
        <v>41</v>
      </c>
      <c r="D24" s="166" t="s">
        <v>42</v>
      </c>
      <c r="E24" s="167" t="s">
        <v>43</v>
      </c>
      <c r="F24" s="166" t="s">
        <v>44</v>
      </c>
      <c r="G24" s="165" t="s">
        <v>45</v>
      </c>
    </row>
    <row r="25" spans="1:7" ht="20.100000000000001" customHeight="1" x14ac:dyDescent="0.2">
      <c r="A25" s="173"/>
      <c r="B25" s="191" t="s">
        <v>5</v>
      </c>
      <c r="C25" s="5"/>
      <c r="D25" s="6"/>
      <c r="E25" s="5"/>
      <c r="F25" s="6"/>
      <c r="G25" s="7"/>
    </row>
    <row r="26" spans="1:7" ht="18" customHeight="1" x14ac:dyDescent="0.2">
      <c r="A26" s="173"/>
      <c r="B26" s="180" t="s">
        <v>6</v>
      </c>
      <c r="C26" s="178"/>
      <c r="D26" s="179"/>
      <c r="E26" s="178"/>
      <c r="F26" s="177"/>
      <c r="G26" s="178"/>
    </row>
    <row r="27" spans="1:7" ht="30" customHeight="1" x14ac:dyDescent="0.25">
      <c r="A27" s="173"/>
      <c r="B27" s="283" t="s">
        <v>53</v>
      </c>
      <c r="C27" s="283"/>
      <c r="D27" s="283"/>
      <c r="E27" s="283"/>
      <c r="F27" s="283"/>
      <c r="G27" s="284"/>
    </row>
    <row r="28" spans="1:7" s="172" customFormat="1" ht="48" customHeight="1" x14ac:dyDescent="0.2">
      <c r="A28" s="173"/>
      <c r="B28" s="281"/>
      <c r="C28" s="281"/>
      <c r="D28" s="281"/>
      <c r="E28" s="281"/>
      <c r="F28" s="281"/>
      <c r="G28" s="282"/>
    </row>
    <row r="29" spans="1:7" ht="8.1" customHeight="1" x14ac:dyDescent="0.2">
      <c r="A29" s="171"/>
      <c r="B29" s="189"/>
      <c r="C29" s="188"/>
      <c r="D29" s="188"/>
      <c r="E29" s="188"/>
      <c r="F29" s="188"/>
      <c r="G29" s="187"/>
    </row>
    <row r="30" spans="1:7" s="143" customFormat="1" ht="15" customHeight="1" x14ac:dyDescent="0.2">
      <c r="A30" s="173"/>
      <c r="B30" s="186" t="s">
        <v>51</v>
      </c>
      <c r="C30" s="185" t="s">
        <v>41</v>
      </c>
      <c r="D30" s="166" t="s">
        <v>42</v>
      </c>
      <c r="E30" s="167" t="s">
        <v>43</v>
      </c>
      <c r="F30" s="166" t="s">
        <v>44</v>
      </c>
      <c r="G30" s="165" t="s">
        <v>45</v>
      </c>
    </row>
    <row r="31" spans="1:7" ht="15" customHeight="1" x14ac:dyDescent="0.25">
      <c r="A31" s="173"/>
      <c r="B31" s="184" t="s">
        <v>7</v>
      </c>
      <c r="C31" s="183"/>
      <c r="D31" s="183"/>
      <c r="E31" s="183"/>
      <c r="F31" s="183"/>
      <c r="G31" s="182"/>
    </row>
    <row r="32" spans="1:7" ht="18" customHeight="1" x14ac:dyDescent="0.2">
      <c r="A32" s="173"/>
      <c r="B32" s="181" t="s">
        <v>39</v>
      </c>
      <c r="C32" s="101">
        <v>407130</v>
      </c>
      <c r="D32" s="6">
        <v>844050</v>
      </c>
      <c r="E32" s="101">
        <v>1310760</v>
      </c>
      <c r="F32" s="6">
        <v>1807260</v>
      </c>
      <c r="G32" s="102">
        <v>1926420</v>
      </c>
    </row>
    <row r="33" spans="1:8" ht="18" customHeight="1" x14ac:dyDescent="0.2">
      <c r="A33" s="173"/>
      <c r="B33" s="180" t="s">
        <v>40</v>
      </c>
      <c r="C33" s="178">
        <v>1266075</v>
      </c>
      <c r="D33" s="179">
        <v>1042650</v>
      </c>
      <c r="E33" s="178">
        <v>819225</v>
      </c>
      <c r="F33" s="177">
        <v>595800</v>
      </c>
      <c r="G33" s="176">
        <v>372375</v>
      </c>
    </row>
    <row r="34" spans="1:8" ht="20.100000000000001" customHeight="1" x14ac:dyDescent="0.25">
      <c r="A34" s="173"/>
      <c r="B34" s="283" t="s">
        <v>52</v>
      </c>
      <c r="C34" s="283"/>
      <c r="D34" s="283"/>
      <c r="E34" s="283"/>
      <c r="F34" s="283"/>
      <c r="G34" s="174"/>
    </row>
    <row r="35" spans="1:8" s="172" customFormat="1" ht="129.94999999999999" customHeight="1" x14ac:dyDescent="0.2">
      <c r="A35" s="173"/>
      <c r="B35" s="285" t="s">
        <v>111</v>
      </c>
      <c r="C35" s="285"/>
      <c r="D35" s="285"/>
      <c r="E35" s="285"/>
      <c r="F35" s="285"/>
      <c r="G35" s="286"/>
    </row>
    <row r="36" spans="1:8" ht="8.1" customHeight="1" x14ac:dyDescent="0.2">
      <c r="A36" s="171"/>
      <c r="B36" s="170"/>
      <c r="C36" s="169"/>
      <c r="D36" s="169"/>
      <c r="E36" s="169"/>
      <c r="F36" s="169"/>
      <c r="G36" s="168"/>
    </row>
    <row r="37" spans="1:8" ht="13.5" x14ac:dyDescent="0.2">
      <c r="A37" s="279" t="s">
        <v>37</v>
      </c>
      <c r="B37" s="287" t="s">
        <v>54</v>
      </c>
      <c r="C37" s="167" t="s">
        <v>41</v>
      </c>
      <c r="D37" s="166" t="s">
        <v>42</v>
      </c>
      <c r="E37" s="167" t="s">
        <v>43</v>
      </c>
      <c r="F37" s="166" t="s">
        <v>44</v>
      </c>
      <c r="G37" s="165" t="s">
        <v>45</v>
      </c>
    </row>
    <row r="38" spans="1:8" ht="30" customHeight="1" thickBot="1" x14ac:dyDescent="0.25">
      <c r="A38" s="280"/>
      <c r="B38" s="288"/>
      <c r="C38" s="8">
        <f>SUM(C5,C6,C12,C13,C19,C20,C25,C26,C32,C33)</f>
        <v>1673205</v>
      </c>
      <c r="D38" s="9">
        <f>SUM(D5,D6,D12,D13,D19,D20,D25,D26,D32,D33)</f>
        <v>1886700</v>
      </c>
      <c r="E38" s="8">
        <f>SUM(E5,E6,E12,E13,E19,E20,E25,E26,E32,E33)</f>
        <v>2129985</v>
      </c>
      <c r="F38" s="9">
        <f>SUM(F5,F6,F12,F13,F19,F20,F25,F26,F32,F33)</f>
        <v>2403060</v>
      </c>
      <c r="G38" s="8">
        <f>SUM(G5,G6,G12,G13,G19,G20,G25,G26,G32,G33)</f>
        <v>2298795</v>
      </c>
      <c r="H38" s="164"/>
    </row>
    <row r="39" spans="1:8" ht="18" thickTop="1" x14ac:dyDescent="0.2">
      <c r="A39" s="163"/>
      <c r="B39" s="162"/>
      <c r="C39" s="161"/>
      <c r="D39" s="161"/>
      <c r="E39" s="161"/>
      <c r="F39" s="161"/>
      <c r="G39" s="160"/>
    </row>
    <row r="40" spans="1:8" x14ac:dyDescent="0.2">
      <c r="B40" s="147"/>
      <c r="C40" s="145"/>
      <c r="D40" s="145"/>
      <c r="E40" s="145"/>
      <c r="F40" s="145"/>
      <c r="G40" s="145"/>
    </row>
    <row r="41" spans="1:8" x14ac:dyDescent="0.2">
      <c r="B41" s="147"/>
      <c r="C41" s="145"/>
      <c r="D41" s="145"/>
      <c r="E41" s="145"/>
      <c r="F41" s="145"/>
      <c r="G41" s="145"/>
    </row>
    <row r="42" spans="1:8" x14ac:dyDescent="0.2">
      <c r="B42" s="147"/>
      <c r="C42" s="145"/>
      <c r="D42" s="145"/>
      <c r="E42" s="145"/>
      <c r="F42" s="145"/>
      <c r="G42" s="145"/>
    </row>
    <row r="43" spans="1:8" x14ac:dyDescent="0.2">
      <c r="B43" s="147"/>
      <c r="C43" s="145"/>
      <c r="D43" s="145"/>
      <c r="E43" s="145"/>
      <c r="F43" s="145"/>
      <c r="G43" s="145"/>
    </row>
    <row r="44" spans="1:8" x14ac:dyDescent="0.2">
      <c r="B44" s="147"/>
      <c r="C44" s="145"/>
      <c r="D44" s="145"/>
      <c r="E44" s="145"/>
      <c r="F44" s="145"/>
      <c r="G44" s="145"/>
    </row>
    <row r="45" spans="1:8" x14ac:dyDescent="0.2">
      <c r="B45" s="147"/>
      <c r="C45" s="145"/>
      <c r="D45" s="145"/>
      <c r="E45" s="145"/>
      <c r="F45" s="145"/>
      <c r="G45" s="145"/>
    </row>
    <row r="46" spans="1:8" x14ac:dyDescent="0.2">
      <c r="B46" s="147"/>
      <c r="C46" s="145"/>
      <c r="D46" s="145"/>
      <c r="E46" s="145"/>
      <c r="F46" s="145"/>
      <c r="G46" s="145"/>
    </row>
    <row r="47" spans="1:8" x14ac:dyDescent="0.2">
      <c r="B47" s="147"/>
      <c r="C47" s="145"/>
      <c r="D47" s="145"/>
      <c r="E47" s="145"/>
      <c r="F47" s="145"/>
      <c r="G47" s="145"/>
    </row>
    <row r="48" spans="1:8" x14ac:dyDescent="0.2">
      <c r="B48" s="147"/>
      <c r="C48" s="145"/>
      <c r="D48" s="145"/>
      <c r="E48" s="145"/>
      <c r="F48" s="145"/>
      <c r="G48" s="145"/>
    </row>
    <row r="49" spans="2:7" x14ac:dyDescent="0.2">
      <c r="B49" s="147"/>
      <c r="C49" s="145"/>
      <c r="D49" s="145"/>
      <c r="E49" s="145"/>
      <c r="F49" s="145"/>
      <c r="G49" s="145"/>
    </row>
    <row r="50" spans="2:7" x14ac:dyDescent="0.2">
      <c r="B50" s="147"/>
      <c r="C50" s="145"/>
      <c r="D50" s="145"/>
      <c r="E50" s="145"/>
      <c r="F50" s="145"/>
      <c r="G50" s="145"/>
    </row>
    <row r="51" spans="2:7" x14ac:dyDescent="0.2">
      <c r="B51" s="147"/>
      <c r="C51" s="145"/>
      <c r="D51" s="145"/>
      <c r="E51" s="145"/>
      <c r="F51" s="145"/>
      <c r="G51" s="145"/>
    </row>
    <row r="52" spans="2:7" x14ac:dyDescent="0.2">
      <c r="B52" s="159"/>
      <c r="C52" s="145"/>
      <c r="D52" s="145"/>
      <c r="E52" s="145"/>
      <c r="F52" s="145"/>
      <c r="G52" s="158"/>
    </row>
    <row r="53" spans="2:7" x14ac:dyDescent="0.2">
      <c r="B53" s="159"/>
      <c r="C53" s="145"/>
      <c r="D53" s="145"/>
      <c r="E53" s="145"/>
      <c r="F53" s="145"/>
      <c r="G53" s="158"/>
    </row>
    <row r="54" spans="2:7" ht="16.5" thickBot="1" x14ac:dyDescent="0.25">
      <c r="B54" s="159"/>
      <c r="C54" s="145"/>
      <c r="D54" s="145"/>
      <c r="E54" s="145"/>
      <c r="F54" s="145"/>
      <c r="G54" s="158"/>
    </row>
    <row r="55" spans="2:7" ht="91.5" customHeight="1" x14ac:dyDescent="0.2">
      <c r="B55" s="227" t="s">
        <v>9</v>
      </c>
      <c r="C55" s="229" t="s">
        <v>30</v>
      </c>
      <c r="D55" s="229" t="s">
        <v>31</v>
      </c>
      <c r="E55" s="229" t="s">
        <v>32</v>
      </c>
      <c r="F55" s="229" t="s">
        <v>33</v>
      </c>
      <c r="G55" s="225" t="s">
        <v>34</v>
      </c>
    </row>
    <row r="56" spans="2:7" ht="16.5" thickBot="1" x14ac:dyDescent="0.25">
      <c r="B56" s="228"/>
      <c r="C56" s="230"/>
      <c r="D56" s="230"/>
      <c r="E56" s="230"/>
      <c r="F56" s="230"/>
      <c r="G56" s="226"/>
    </row>
    <row r="57" spans="2:7" ht="16.5" thickBot="1" x14ac:dyDescent="0.25">
      <c r="B57" s="154" t="s">
        <v>10</v>
      </c>
      <c r="C57" s="157"/>
      <c r="D57" s="157"/>
      <c r="E57" s="157"/>
      <c r="F57" s="157"/>
      <c r="G57" s="156"/>
    </row>
    <row r="58" spans="2:7" x14ac:dyDescent="0.2">
      <c r="B58" s="4" t="s">
        <v>11</v>
      </c>
      <c r="C58" s="231">
        <v>0</v>
      </c>
      <c r="D58" s="231">
        <v>0</v>
      </c>
      <c r="E58" s="231">
        <v>0</v>
      </c>
      <c r="F58" s="231">
        <v>0</v>
      </c>
      <c r="G58" s="232">
        <v>0</v>
      </c>
    </row>
    <row r="59" spans="2:7" x14ac:dyDescent="0.2">
      <c r="B59" s="153" t="s">
        <v>12</v>
      </c>
      <c r="C59" s="220"/>
      <c r="D59" s="220"/>
      <c r="E59" s="220"/>
      <c r="F59" s="220"/>
      <c r="G59" s="223"/>
    </row>
    <row r="60" spans="2:7" ht="16.5" thickBot="1" x14ac:dyDescent="0.25">
      <c r="B60" s="152" t="s">
        <v>13</v>
      </c>
      <c r="C60" s="233"/>
      <c r="D60" s="233"/>
      <c r="E60" s="233"/>
      <c r="F60" s="233"/>
      <c r="G60" s="234"/>
    </row>
    <row r="61" spans="2:7" x14ac:dyDescent="0.2">
      <c r="B61" s="4" t="s">
        <v>14</v>
      </c>
      <c r="C61" s="235">
        <v>337708</v>
      </c>
      <c r="D61" s="219">
        <v>344462.16</v>
      </c>
      <c r="E61" s="219">
        <v>351351.4</v>
      </c>
      <c r="F61" s="219">
        <v>358378.43</v>
      </c>
      <c r="G61" s="222">
        <v>365546</v>
      </c>
    </row>
    <row r="62" spans="2:7" x14ac:dyDescent="0.2">
      <c r="B62" s="149" t="s">
        <v>12</v>
      </c>
      <c r="C62" s="236"/>
      <c r="D62" s="220"/>
      <c r="E62" s="220"/>
      <c r="F62" s="220"/>
      <c r="G62" s="223"/>
    </row>
    <row r="63" spans="2:7" ht="16.5" thickBot="1" x14ac:dyDescent="0.25">
      <c r="B63" s="154" t="s">
        <v>15</v>
      </c>
      <c r="C63" s="237"/>
      <c r="D63" s="221"/>
      <c r="E63" s="221"/>
      <c r="F63" s="221"/>
      <c r="G63" s="224"/>
    </row>
    <row r="64" spans="2:7" x14ac:dyDescent="0.2">
      <c r="B64" s="4" t="s">
        <v>16</v>
      </c>
      <c r="C64" s="238">
        <v>1001152.06</v>
      </c>
      <c r="D64" s="238">
        <v>1140067.1499999999</v>
      </c>
      <c r="E64" s="238">
        <v>1303588.8400000001</v>
      </c>
      <c r="F64" s="238">
        <v>1329660.6200000001</v>
      </c>
      <c r="G64" s="241">
        <v>1356253.84</v>
      </c>
    </row>
    <row r="65" spans="2:7" x14ac:dyDescent="0.2">
      <c r="B65" s="155" t="s">
        <v>35</v>
      </c>
      <c r="C65" s="239"/>
      <c r="D65" s="239"/>
      <c r="E65" s="239"/>
      <c r="F65" s="239"/>
      <c r="G65" s="242"/>
    </row>
    <row r="66" spans="2:7" ht="16.5" thickBot="1" x14ac:dyDescent="0.25">
      <c r="B66" s="154" t="s">
        <v>13</v>
      </c>
      <c r="C66" s="240"/>
      <c r="D66" s="240"/>
      <c r="E66" s="240"/>
      <c r="F66" s="240"/>
      <c r="G66" s="243"/>
    </row>
    <row r="67" spans="2:7" x14ac:dyDescent="0.2">
      <c r="B67" s="4" t="s">
        <v>17</v>
      </c>
      <c r="C67" s="231">
        <v>0</v>
      </c>
      <c r="D67" s="231">
        <v>0</v>
      </c>
      <c r="E67" s="231">
        <v>0</v>
      </c>
      <c r="F67" s="231">
        <v>0</v>
      </c>
      <c r="G67" s="232">
        <v>0</v>
      </c>
    </row>
    <row r="68" spans="2:7" x14ac:dyDescent="0.2">
      <c r="B68" s="149" t="s">
        <v>12</v>
      </c>
      <c r="C68" s="220"/>
      <c r="D68" s="220"/>
      <c r="E68" s="220"/>
      <c r="F68" s="220"/>
      <c r="G68" s="223"/>
    </row>
    <row r="69" spans="2:7" ht="16.5" thickBot="1" x14ac:dyDescent="0.25">
      <c r="B69" s="154" t="s">
        <v>13</v>
      </c>
      <c r="C69" s="221"/>
      <c r="D69" s="221"/>
      <c r="E69" s="221"/>
      <c r="F69" s="221"/>
      <c r="G69" s="224"/>
    </row>
    <row r="70" spans="2:7" x14ac:dyDescent="0.2">
      <c r="B70" s="149" t="s">
        <v>18</v>
      </c>
      <c r="C70" s="231">
        <v>63000</v>
      </c>
      <c r="D70" s="231">
        <v>63000</v>
      </c>
      <c r="E70" s="231">
        <v>63000</v>
      </c>
      <c r="F70" s="231">
        <v>63000</v>
      </c>
      <c r="G70" s="232">
        <v>63000</v>
      </c>
    </row>
    <row r="71" spans="2:7" x14ac:dyDescent="0.2">
      <c r="B71" s="149" t="s">
        <v>1</v>
      </c>
      <c r="C71" s="220"/>
      <c r="D71" s="220"/>
      <c r="E71" s="220"/>
      <c r="F71" s="220"/>
      <c r="G71" s="223"/>
    </row>
    <row r="72" spans="2:7" ht="16.5" thickBot="1" x14ac:dyDescent="0.25">
      <c r="B72" s="151" t="s">
        <v>2</v>
      </c>
      <c r="C72" s="233"/>
      <c r="D72" s="233"/>
      <c r="E72" s="233"/>
      <c r="F72" s="233"/>
      <c r="G72" s="234"/>
    </row>
    <row r="73" spans="2:7" ht="75" customHeight="1" thickBot="1" x14ac:dyDescent="0.25">
      <c r="B73" s="276" t="s">
        <v>109</v>
      </c>
      <c r="C73" s="277"/>
      <c r="D73" s="277"/>
      <c r="E73" s="277"/>
      <c r="F73" s="277"/>
      <c r="G73" s="278"/>
    </row>
    <row r="74" spans="2:7" x14ac:dyDescent="0.2">
      <c r="B74" s="153" t="s">
        <v>19</v>
      </c>
      <c r="C74" s="231">
        <v>0</v>
      </c>
      <c r="D74" s="231">
        <v>0</v>
      </c>
      <c r="E74" s="231">
        <v>0</v>
      </c>
      <c r="F74" s="231">
        <v>0</v>
      </c>
      <c r="G74" s="232">
        <v>0</v>
      </c>
    </row>
    <row r="75" spans="2:7" x14ac:dyDescent="0.2">
      <c r="B75" s="153" t="s">
        <v>1</v>
      </c>
      <c r="C75" s="220"/>
      <c r="D75" s="220"/>
      <c r="E75" s="220"/>
      <c r="F75" s="220"/>
      <c r="G75" s="223"/>
    </row>
    <row r="76" spans="2:7" ht="16.5" thickBot="1" x14ac:dyDescent="0.25">
      <c r="B76" s="152" t="s">
        <v>2</v>
      </c>
      <c r="C76" s="233"/>
      <c r="D76" s="233"/>
      <c r="E76" s="233"/>
      <c r="F76" s="233"/>
      <c r="G76" s="234"/>
    </row>
    <row r="77" spans="2:7" x14ac:dyDescent="0.2">
      <c r="B77" s="251" t="s">
        <v>20</v>
      </c>
      <c r="C77" s="252"/>
      <c r="D77" s="252"/>
      <c r="E77" s="252"/>
      <c r="F77" s="252"/>
      <c r="G77" s="253"/>
    </row>
    <row r="78" spans="2:7" ht="16.5" thickBot="1" x14ac:dyDescent="0.25">
      <c r="B78" s="254"/>
      <c r="C78" s="255"/>
      <c r="D78" s="255"/>
      <c r="E78" s="255"/>
      <c r="F78" s="255"/>
      <c r="G78" s="256"/>
    </row>
    <row r="79" spans="2:7" x14ac:dyDescent="0.2">
      <c r="B79" s="149" t="s">
        <v>21</v>
      </c>
      <c r="C79" s="231">
        <v>1778.23</v>
      </c>
      <c r="D79" s="231">
        <v>0</v>
      </c>
      <c r="E79" s="231">
        <v>0</v>
      </c>
      <c r="F79" s="231">
        <v>0</v>
      </c>
      <c r="G79" s="232">
        <v>0</v>
      </c>
    </row>
    <row r="80" spans="2:7" x14ac:dyDescent="0.2">
      <c r="B80" s="149" t="s">
        <v>1</v>
      </c>
      <c r="C80" s="220"/>
      <c r="D80" s="220"/>
      <c r="E80" s="220"/>
      <c r="F80" s="220"/>
      <c r="G80" s="223"/>
    </row>
    <row r="81" spans="2:7" ht="16.5" thickBot="1" x14ac:dyDescent="0.25">
      <c r="B81" s="151" t="s">
        <v>2</v>
      </c>
      <c r="C81" s="233"/>
      <c r="D81" s="233"/>
      <c r="E81" s="233"/>
      <c r="F81" s="233"/>
      <c r="G81" s="234"/>
    </row>
    <row r="82" spans="2:7" x14ac:dyDescent="0.2">
      <c r="B82" s="251" t="s">
        <v>108</v>
      </c>
      <c r="C82" s="252"/>
      <c r="D82" s="252"/>
      <c r="E82" s="252"/>
      <c r="F82" s="252"/>
      <c r="G82" s="253"/>
    </row>
    <row r="83" spans="2:7" ht="16.5" thickBot="1" x14ac:dyDescent="0.25">
      <c r="B83" s="254"/>
      <c r="C83" s="255"/>
      <c r="D83" s="255"/>
      <c r="E83" s="255"/>
      <c r="F83" s="255"/>
      <c r="G83" s="256"/>
    </row>
    <row r="84" spans="2:7" x14ac:dyDescent="0.2">
      <c r="B84" s="149" t="s">
        <v>22</v>
      </c>
      <c r="C84" s="231">
        <v>0</v>
      </c>
      <c r="D84" s="231">
        <v>0</v>
      </c>
      <c r="E84" s="231">
        <v>0</v>
      </c>
      <c r="F84" s="231">
        <v>0</v>
      </c>
      <c r="G84" s="232">
        <v>0</v>
      </c>
    </row>
    <row r="85" spans="2:7" x14ac:dyDescent="0.2">
      <c r="B85" s="149" t="s">
        <v>1</v>
      </c>
      <c r="C85" s="220"/>
      <c r="D85" s="220"/>
      <c r="E85" s="220"/>
      <c r="F85" s="220"/>
      <c r="G85" s="223"/>
    </row>
    <row r="86" spans="2:7" ht="16.5" thickBot="1" x14ac:dyDescent="0.25">
      <c r="B86" s="151" t="s">
        <v>2</v>
      </c>
      <c r="C86" s="233"/>
      <c r="D86" s="233"/>
      <c r="E86" s="233"/>
      <c r="F86" s="233"/>
      <c r="G86" s="234"/>
    </row>
    <row r="87" spans="2:7" x14ac:dyDescent="0.2">
      <c r="B87" s="251" t="s">
        <v>23</v>
      </c>
      <c r="C87" s="252"/>
      <c r="D87" s="252"/>
      <c r="E87" s="252"/>
      <c r="F87" s="252"/>
      <c r="G87" s="253"/>
    </row>
    <row r="88" spans="2:7" ht="16.5" thickBot="1" x14ac:dyDescent="0.25">
      <c r="B88" s="254"/>
      <c r="C88" s="255"/>
      <c r="D88" s="255"/>
      <c r="E88" s="255"/>
      <c r="F88" s="255"/>
      <c r="G88" s="256"/>
    </row>
    <row r="89" spans="2:7" x14ac:dyDescent="0.2">
      <c r="B89" s="149" t="s">
        <v>24</v>
      </c>
      <c r="C89" s="274">
        <v>0</v>
      </c>
      <c r="D89" s="274">
        <v>0</v>
      </c>
      <c r="E89" s="274">
        <v>0</v>
      </c>
      <c r="F89" s="274">
        <v>0</v>
      </c>
      <c r="G89" s="275">
        <v>0</v>
      </c>
    </row>
    <row r="90" spans="2:7" x14ac:dyDescent="0.2">
      <c r="B90" s="149" t="s">
        <v>1</v>
      </c>
      <c r="C90" s="267"/>
      <c r="D90" s="267"/>
      <c r="E90" s="267"/>
      <c r="F90" s="267"/>
      <c r="G90" s="264"/>
    </row>
    <row r="91" spans="2:7" ht="16.5" thickBot="1" x14ac:dyDescent="0.25">
      <c r="B91" s="151" t="s">
        <v>2</v>
      </c>
      <c r="C91" s="268"/>
      <c r="D91" s="268"/>
      <c r="E91" s="268"/>
      <c r="F91" s="268"/>
      <c r="G91" s="265"/>
    </row>
    <row r="92" spans="2:7" x14ac:dyDescent="0.2">
      <c r="B92" s="251" t="s">
        <v>23</v>
      </c>
      <c r="C92" s="252"/>
      <c r="D92" s="252"/>
      <c r="E92" s="252"/>
      <c r="F92" s="252"/>
      <c r="G92" s="253"/>
    </row>
    <row r="93" spans="2:7" x14ac:dyDescent="0.2">
      <c r="B93" s="257"/>
      <c r="C93" s="258"/>
      <c r="D93" s="258"/>
      <c r="E93" s="258"/>
      <c r="F93" s="258"/>
      <c r="G93" s="259"/>
    </row>
    <row r="94" spans="2:7" x14ac:dyDescent="0.2">
      <c r="B94" s="257"/>
      <c r="C94" s="258"/>
      <c r="D94" s="258"/>
      <c r="E94" s="258"/>
      <c r="F94" s="258"/>
      <c r="G94" s="259"/>
    </row>
    <row r="95" spans="2:7" ht="16.5" thickBot="1" x14ac:dyDescent="0.25">
      <c r="B95" s="260"/>
      <c r="C95" s="261"/>
      <c r="D95" s="261"/>
      <c r="E95" s="261"/>
      <c r="F95" s="261"/>
      <c r="G95" s="262"/>
    </row>
    <row r="96" spans="2:7" x14ac:dyDescent="0.2">
      <c r="B96" s="149" t="s">
        <v>25</v>
      </c>
      <c r="C96" s="219">
        <v>0</v>
      </c>
      <c r="D96" s="219">
        <v>0</v>
      </c>
      <c r="E96" s="219">
        <v>0</v>
      </c>
      <c r="F96" s="219">
        <v>0</v>
      </c>
      <c r="G96" s="222">
        <v>0</v>
      </c>
    </row>
    <row r="97" spans="2:7" x14ac:dyDescent="0.2">
      <c r="B97" s="149" t="s">
        <v>1</v>
      </c>
      <c r="C97" s="220"/>
      <c r="D97" s="220"/>
      <c r="E97" s="220"/>
      <c r="F97" s="220"/>
      <c r="G97" s="223"/>
    </row>
    <row r="98" spans="2:7" ht="16.5" thickBot="1" x14ac:dyDescent="0.25">
      <c r="B98" s="151" t="s">
        <v>2</v>
      </c>
      <c r="C98" s="233"/>
      <c r="D98" s="233"/>
      <c r="E98" s="233"/>
      <c r="F98" s="233"/>
      <c r="G98" s="234"/>
    </row>
    <row r="99" spans="2:7" x14ac:dyDescent="0.2">
      <c r="B99" s="251" t="s">
        <v>23</v>
      </c>
      <c r="C99" s="252"/>
      <c r="D99" s="252"/>
      <c r="E99" s="252"/>
      <c r="F99" s="252"/>
      <c r="G99" s="253"/>
    </row>
    <row r="100" spans="2:7" x14ac:dyDescent="0.2">
      <c r="B100" s="257"/>
      <c r="C100" s="258"/>
      <c r="D100" s="258"/>
      <c r="E100" s="258"/>
      <c r="F100" s="258"/>
      <c r="G100" s="259"/>
    </row>
    <row r="101" spans="2:7" ht="16.5" thickBot="1" x14ac:dyDescent="0.25">
      <c r="B101" s="260"/>
      <c r="C101" s="261"/>
      <c r="D101" s="261"/>
      <c r="E101" s="261"/>
      <c r="F101" s="261"/>
      <c r="G101" s="262"/>
    </row>
    <row r="102" spans="2:7" x14ac:dyDescent="0.2">
      <c r="B102" s="149" t="s">
        <v>26</v>
      </c>
      <c r="C102" s="219">
        <v>0</v>
      </c>
      <c r="D102" s="219">
        <v>0</v>
      </c>
      <c r="E102" s="219">
        <v>0</v>
      </c>
      <c r="F102" s="219">
        <v>0</v>
      </c>
      <c r="G102" s="222">
        <v>0</v>
      </c>
    </row>
    <row r="103" spans="2:7" x14ac:dyDescent="0.2">
      <c r="B103" s="149" t="s">
        <v>1</v>
      </c>
      <c r="C103" s="220"/>
      <c r="D103" s="220"/>
      <c r="E103" s="220"/>
      <c r="F103" s="220"/>
      <c r="G103" s="223"/>
    </row>
    <row r="104" spans="2:7" ht="16.5" thickBot="1" x14ac:dyDescent="0.25">
      <c r="B104" s="151" t="s">
        <v>2</v>
      </c>
      <c r="C104" s="233"/>
      <c r="D104" s="233"/>
      <c r="E104" s="233"/>
      <c r="F104" s="233"/>
      <c r="G104" s="234"/>
    </row>
    <row r="105" spans="2:7" x14ac:dyDescent="0.2">
      <c r="B105" s="251" t="s">
        <v>23</v>
      </c>
      <c r="C105" s="252"/>
      <c r="D105" s="252"/>
      <c r="E105" s="252"/>
      <c r="F105" s="252"/>
      <c r="G105" s="253"/>
    </row>
    <row r="106" spans="2:7" x14ac:dyDescent="0.2">
      <c r="B106" s="257"/>
      <c r="C106" s="258"/>
      <c r="D106" s="258"/>
      <c r="E106" s="258"/>
      <c r="F106" s="258"/>
      <c r="G106" s="259"/>
    </row>
    <row r="107" spans="2:7" ht="16.5" thickBot="1" x14ac:dyDescent="0.25">
      <c r="B107" s="260"/>
      <c r="C107" s="261"/>
      <c r="D107" s="261"/>
      <c r="E107" s="261"/>
      <c r="F107" s="261"/>
      <c r="G107" s="262"/>
    </row>
    <row r="108" spans="2:7" x14ac:dyDescent="0.2">
      <c r="B108" s="149" t="s">
        <v>27</v>
      </c>
      <c r="C108" s="219">
        <v>0</v>
      </c>
      <c r="D108" s="219">
        <v>0</v>
      </c>
      <c r="E108" s="219">
        <v>0</v>
      </c>
      <c r="F108" s="219">
        <v>0</v>
      </c>
      <c r="G108" s="222">
        <v>0</v>
      </c>
    </row>
    <row r="109" spans="2:7" x14ac:dyDescent="0.2">
      <c r="B109" s="153" t="s">
        <v>1</v>
      </c>
      <c r="C109" s="220"/>
      <c r="D109" s="220"/>
      <c r="E109" s="220"/>
      <c r="F109" s="220"/>
      <c r="G109" s="223"/>
    </row>
    <row r="110" spans="2:7" ht="16.5" thickBot="1" x14ac:dyDescent="0.25">
      <c r="B110" s="152" t="s">
        <v>2</v>
      </c>
      <c r="C110" s="233"/>
      <c r="D110" s="233"/>
      <c r="E110" s="233"/>
      <c r="F110" s="233"/>
      <c r="G110" s="234"/>
    </row>
    <row r="111" spans="2:7" x14ac:dyDescent="0.2">
      <c r="B111" s="251" t="s">
        <v>23</v>
      </c>
      <c r="C111" s="252"/>
      <c r="D111" s="252"/>
      <c r="E111" s="252"/>
      <c r="F111" s="252"/>
      <c r="G111" s="253"/>
    </row>
    <row r="112" spans="2:7" x14ac:dyDescent="0.2">
      <c r="B112" s="257"/>
      <c r="C112" s="258"/>
      <c r="D112" s="258"/>
      <c r="E112" s="258"/>
      <c r="F112" s="258"/>
      <c r="G112" s="259"/>
    </row>
    <row r="113" spans="2:7" ht="16.5" thickBot="1" x14ac:dyDescent="0.25">
      <c r="B113" s="260"/>
      <c r="C113" s="261"/>
      <c r="D113" s="261"/>
      <c r="E113" s="261"/>
      <c r="F113" s="261"/>
      <c r="G113" s="262"/>
    </row>
    <row r="114" spans="2:7" x14ac:dyDescent="0.2">
      <c r="B114" s="149" t="s">
        <v>28</v>
      </c>
      <c r="C114" s="266">
        <v>10000</v>
      </c>
      <c r="D114" s="266">
        <v>14000</v>
      </c>
      <c r="E114" s="266">
        <v>16000</v>
      </c>
      <c r="F114" s="266">
        <v>18000</v>
      </c>
      <c r="G114" s="263">
        <v>20000</v>
      </c>
    </row>
    <row r="115" spans="2:7" x14ac:dyDescent="0.2">
      <c r="B115" s="149" t="s">
        <v>1</v>
      </c>
      <c r="C115" s="267"/>
      <c r="D115" s="267"/>
      <c r="E115" s="267"/>
      <c r="F115" s="267"/>
      <c r="G115" s="264"/>
    </row>
    <row r="116" spans="2:7" ht="16.5" thickBot="1" x14ac:dyDescent="0.25">
      <c r="B116" s="151" t="s">
        <v>2</v>
      </c>
      <c r="C116" s="268"/>
      <c r="D116" s="268"/>
      <c r="E116" s="268"/>
      <c r="F116" s="268"/>
      <c r="G116" s="265"/>
    </row>
    <row r="117" spans="2:7" ht="46.5" customHeight="1" x14ac:dyDescent="0.2">
      <c r="B117" s="213" t="s">
        <v>107</v>
      </c>
      <c r="C117" s="214"/>
      <c r="D117" s="214"/>
      <c r="E117" s="214"/>
      <c r="F117" s="214"/>
      <c r="G117" s="215"/>
    </row>
    <row r="118" spans="2:7" ht="16.5" thickBot="1" x14ac:dyDescent="0.25">
      <c r="B118" s="216"/>
      <c r="C118" s="217"/>
      <c r="D118" s="217"/>
      <c r="E118" s="217"/>
      <c r="F118" s="217"/>
      <c r="G118" s="218"/>
    </row>
    <row r="119" spans="2:7" x14ac:dyDescent="0.2">
      <c r="B119" s="150" t="s">
        <v>8</v>
      </c>
      <c r="C119" s="229">
        <v>1413638.29</v>
      </c>
      <c r="D119" s="229">
        <v>1561529.31</v>
      </c>
      <c r="E119" s="229">
        <v>1733940.24</v>
      </c>
      <c r="F119" s="229">
        <v>1769039.05</v>
      </c>
      <c r="G119" s="225">
        <v>1804799.84</v>
      </c>
    </row>
    <row r="120" spans="2:7" x14ac:dyDescent="0.2">
      <c r="B120" s="149" t="s">
        <v>1</v>
      </c>
      <c r="C120" s="247"/>
      <c r="D120" s="247"/>
      <c r="E120" s="247"/>
      <c r="F120" s="247"/>
      <c r="G120" s="249"/>
    </row>
    <row r="121" spans="2:7" x14ac:dyDescent="0.2">
      <c r="B121" s="148" t="s">
        <v>2</v>
      </c>
      <c r="C121" s="248"/>
      <c r="D121" s="248"/>
      <c r="E121" s="248"/>
      <c r="F121" s="248"/>
      <c r="G121" s="250"/>
    </row>
    <row r="122" spans="2:7" x14ac:dyDescent="0.2">
      <c r="B122" s="147"/>
      <c r="C122" s="145"/>
      <c r="D122" s="145"/>
      <c r="E122" s="145"/>
      <c r="F122" s="145"/>
      <c r="G122" s="145"/>
    </row>
    <row r="123" spans="2:7" x14ac:dyDescent="0.2">
      <c r="B123" s="146"/>
      <c r="C123" s="145"/>
      <c r="D123" s="145"/>
      <c r="E123" s="145"/>
      <c r="F123" s="145"/>
      <c r="G123" s="145"/>
    </row>
    <row r="124" spans="2:7" x14ac:dyDescent="0.2">
      <c r="B124" s="146"/>
      <c r="C124" s="145"/>
      <c r="D124" s="145"/>
      <c r="E124" s="145"/>
      <c r="F124" s="145"/>
      <c r="G124" s="145"/>
    </row>
    <row r="125" spans="2:7" x14ac:dyDescent="0.2">
      <c r="B125" s="146"/>
      <c r="C125" s="145"/>
      <c r="D125" s="145"/>
      <c r="E125" s="145"/>
      <c r="F125" s="145"/>
      <c r="G125" s="145"/>
    </row>
    <row r="126" spans="2:7" x14ac:dyDescent="0.2">
      <c r="B126" s="146"/>
      <c r="C126" s="145"/>
      <c r="D126" s="145"/>
      <c r="E126" s="145"/>
      <c r="F126" s="145"/>
      <c r="G126" s="145"/>
    </row>
    <row r="127" spans="2:7" x14ac:dyDescent="0.2">
      <c r="B127" s="146"/>
      <c r="C127" s="145"/>
      <c r="D127" s="145"/>
      <c r="E127" s="145"/>
      <c r="F127" s="145"/>
      <c r="G127" s="145"/>
    </row>
    <row r="128" spans="2:7" x14ac:dyDescent="0.2">
      <c r="B128" s="146"/>
      <c r="C128" s="145"/>
      <c r="D128" s="145"/>
      <c r="E128" s="145"/>
      <c r="F128" s="145"/>
      <c r="G128" s="145"/>
    </row>
    <row r="129" spans="2:7" x14ac:dyDescent="0.2">
      <c r="B129" s="146"/>
      <c r="C129" s="145"/>
      <c r="D129" s="145"/>
      <c r="E129" s="145"/>
      <c r="F129" s="145"/>
      <c r="G129" s="145"/>
    </row>
    <row r="130" spans="2:7" x14ac:dyDescent="0.2">
      <c r="B130" s="146"/>
      <c r="C130" s="145"/>
      <c r="D130" s="145"/>
      <c r="E130" s="145"/>
      <c r="F130" s="145"/>
      <c r="G130" s="145"/>
    </row>
    <row r="131" spans="2:7" x14ac:dyDescent="0.2">
      <c r="B131" s="146"/>
      <c r="C131" s="145"/>
      <c r="D131" s="145"/>
      <c r="E131" s="145"/>
      <c r="F131" s="145"/>
      <c r="G131" s="145"/>
    </row>
    <row r="132" spans="2:7" x14ac:dyDescent="0.2">
      <c r="B132" s="146"/>
      <c r="C132" s="145"/>
      <c r="D132" s="145"/>
      <c r="E132" s="145"/>
      <c r="F132" s="145"/>
      <c r="G132" s="145"/>
    </row>
    <row r="133" spans="2:7" x14ac:dyDescent="0.2">
      <c r="B133" s="146"/>
      <c r="C133" s="145"/>
      <c r="D133" s="145"/>
      <c r="E133" s="145"/>
      <c r="F133" s="145"/>
      <c r="G133" s="145"/>
    </row>
    <row r="134" spans="2:7" x14ac:dyDescent="0.2">
      <c r="B134" s="146"/>
      <c r="C134" s="145"/>
      <c r="D134" s="145"/>
      <c r="E134" s="145"/>
      <c r="F134" s="145"/>
      <c r="G134" s="145"/>
    </row>
    <row r="135" spans="2:7" x14ac:dyDescent="0.2">
      <c r="B135" s="146"/>
      <c r="C135" s="145"/>
      <c r="D135" s="145"/>
      <c r="E135" s="145"/>
      <c r="F135" s="145"/>
      <c r="G135" s="145"/>
    </row>
    <row r="136" spans="2:7" x14ac:dyDescent="0.2">
      <c r="B136" s="146"/>
      <c r="C136" s="145"/>
      <c r="D136" s="145"/>
      <c r="E136" s="145"/>
      <c r="F136" s="145"/>
      <c r="G136" s="145"/>
    </row>
    <row r="137" spans="2:7" x14ac:dyDescent="0.2">
      <c r="B137" s="146"/>
      <c r="C137" s="145"/>
      <c r="D137" s="145"/>
      <c r="E137" s="145"/>
      <c r="F137" s="145"/>
      <c r="G137" s="145"/>
    </row>
    <row r="138" spans="2:7" x14ac:dyDescent="0.2">
      <c r="B138" s="146"/>
      <c r="C138" s="145"/>
      <c r="D138" s="145"/>
      <c r="E138" s="145"/>
      <c r="F138" s="145"/>
      <c r="G138" s="145"/>
    </row>
    <row r="139" spans="2:7" x14ac:dyDescent="0.2">
      <c r="B139" s="146"/>
      <c r="C139" s="145"/>
      <c r="D139" s="145"/>
      <c r="E139" s="145"/>
      <c r="F139" s="145"/>
      <c r="G139" s="145"/>
    </row>
    <row r="140" spans="2:7" x14ac:dyDescent="0.2">
      <c r="B140" s="146"/>
      <c r="C140" s="145"/>
      <c r="D140" s="145"/>
      <c r="E140" s="145"/>
      <c r="F140" s="145"/>
      <c r="G140" s="145"/>
    </row>
    <row r="141" spans="2:7" x14ac:dyDescent="0.2">
      <c r="B141" s="146"/>
      <c r="C141" s="145"/>
      <c r="D141" s="145"/>
      <c r="E141" s="145"/>
      <c r="F141" s="145"/>
      <c r="G141" s="145"/>
    </row>
    <row r="142" spans="2:7" x14ac:dyDescent="0.2">
      <c r="B142" s="146"/>
      <c r="C142" s="145"/>
      <c r="D142" s="145"/>
      <c r="E142" s="145"/>
      <c r="F142" s="145"/>
      <c r="G142" s="145"/>
    </row>
    <row r="143" spans="2:7" x14ac:dyDescent="0.2">
      <c r="B143" s="146"/>
      <c r="C143" s="145"/>
      <c r="D143" s="145"/>
      <c r="E143" s="145"/>
      <c r="F143" s="145"/>
      <c r="G143" s="145"/>
    </row>
    <row r="144" spans="2:7" x14ac:dyDescent="0.2">
      <c r="B144" s="146"/>
      <c r="C144" s="145"/>
      <c r="D144" s="145"/>
      <c r="E144" s="145"/>
      <c r="F144" s="145"/>
      <c r="G144" s="145"/>
    </row>
    <row r="145" spans="2:7" x14ac:dyDescent="0.2">
      <c r="B145" s="146"/>
      <c r="C145" s="145"/>
      <c r="D145" s="145"/>
      <c r="E145" s="145"/>
      <c r="F145" s="145"/>
      <c r="G145" s="145"/>
    </row>
    <row r="146" spans="2:7" x14ac:dyDescent="0.2">
      <c r="B146" s="146"/>
      <c r="C146" s="145"/>
      <c r="D146" s="145"/>
      <c r="E146" s="145"/>
      <c r="F146" s="145"/>
      <c r="G146" s="145"/>
    </row>
    <row r="147" spans="2:7" x14ac:dyDescent="0.2">
      <c r="B147" s="146"/>
      <c r="C147" s="145"/>
      <c r="D147" s="145"/>
      <c r="E147" s="145"/>
      <c r="F147" s="145"/>
      <c r="G147" s="145"/>
    </row>
    <row r="148" spans="2:7" x14ac:dyDescent="0.2">
      <c r="B148" s="146"/>
      <c r="C148" s="145"/>
      <c r="D148" s="145"/>
      <c r="E148" s="145"/>
      <c r="F148" s="145"/>
      <c r="G148" s="145"/>
    </row>
    <row r="149" spans="2:7" x14ac:dyDescent="0.2">
      <c r="B149" s="146"/>
      <c r="C149" s="145"/>
      <c r="D149" s="145"/>
      <c r="E149" s="145"/>
      <c r="F149" s="145"/>
      <c r="G149" s="145"/>
    </row>
    <row r="150" spans="2:7" x14ac:dyDescent="0.2">
      <c r="B150" s="146"/>
      <c r="C150" s="145"/>
      <c r="D150" s="145"/>
      <c r="E150" s="145"/>
      <c r="F150" s="145"/>
      <c r="G150" s="145"/>
    </row>
    <row r="151" spans="2:7" x14ac:dyDescent="0.2">
      <c r="B151" s="146"/>
      <c r="C151" s="145"/>
      <c r="D151" s="145"/>
      <c r="E151" s="145"/>
      <c r="F151" s="145"/>
      <c r="G151" s="145"/>
    </row>
    <row r="152" spans="2:7" x14ac:dyDescent="0.2">
      <c r="B152" s="146"/>
      <c r="C152" s="145"/>
      <c r="D152" s="145"/>
      <c r="E152" s="145"/>
      <c r="F152" s="145"/>
      <c r="G152" s="145"/>
    </row>
    <row r="153" spans="2:7" x14ac:dyDescent="0.2">
      <c r="B153" s="146"/>
      <c r="C153" s="145"/>
      <c r="D153" s="145"/>
      <c r="E153" s="145"/>
      <c r="F153" s="145"/>
      <c r="G153" s="145"/>
    </row>
    <row r="154" spans="2:7" x14ac:dyDescent="0.2">
      <c r="B154" s="146"/>
      <c r="C154" s="145"/>
      <c r="D154" s="145"/>
      <c r="E154" s="145"/>
      <c r="F154" s="145"/>
      <c r="G154" s="145"/>
    </row>
  </sheetData>
  <sheetProtection selectLockedCells="1"/>
  <mergeCells count="95">
    <mergeCell ref="B82:G83"/>
    <mergeCell ref="F102:F104"/>
    <mergeCell ref="B73:G73"/>
    <mergeCell ref="A37:A38"/>
    <mergeCell ref="B15:G15"/>
    <mergeCell ref="B28:G28"/>
    <mergeCell ref="B27:G27"/>
    <mergeCell ref="B35:G35"/>
    <mergeCell ref="B34:F34"/>
    <mergeCell ref="B37:B38"/>
    <mergeCell ref="D102:D104"/>
    <mergeCell ref="E102:E104"/>
    <mergeCell ref="B99:G101"/>
    <mergeCell ref="C89:C91"/>
    <mergeCell ref="D89:D91"/>
    <mergeCell ref="E89:E91"/>
    <mergeCell ref="F89:F91"/>
    <mergeCell ref="G89:G91"/>
    <mergeCell ref="B92:G95"/>
    <mergeCell ref="C96:C98"/>
    <mergeCell ref="G102:G104"/>
    <mergeCell ref="C102:C104"/>
    <mergeCell ref="C7:G7"/>
    <mergeCell ref="G108:G110"/>
    <mergeCell ref="C84:C86"/>
    <mergeCell ref="D84:D86"/>
    <mergeCell ref="E84:E86"/>
    <mergeCell ref="F84:F86"/>
    <mergeCell ref="G84:G86"/>
    <mergeCell ref="B77:G78"/>
    <mergeCell ref="C70:C72"/>
    <mergeCell ref="D70:D72"/>
    <mergeCell ref="E70:E72"/>
    <mergeCell ref="F70:F72"/>
    <mergeCell ref="G70:G72"/>
    <mergeCell ref="B8:G8"/>
    <mergeCell ref="B105:G107"/>
    <mergeCell ref="B111:G113"/>
    <mergeCell ref="G114:G116"/>
    <mergeCell ref="C108:C110"/>
    <mergeCell ref="D108:D110"/>
    <mergeCell ref="C114:C116"/>
    <mergeCell ref="D114:D116"/>
    <mergeCell ref="E114:E116"/>
    <mergeCell ref="F114:F116"/>
    <mergeCell ref="E108:E110"/>
    <mergeCell ref="F108:F110"/>
    <mergeCell ref="A1:G1"/>
    <mergeCell ref="C119:C121"/>
    <mergeCell ref="D119:D121"/>
    <mergeCell ref="E119:E121"/>
    <mergeCell ref="F119:F121"/>
    <mergeCell ref="G119:G121"/>
    <mergeCell ref="D96:D98"/>
    <mergeCell ref="E96:E98"/>
    <mergeCell ref="F96:F98"/>
    <mergeCell ref="G96:G98"/>
    <mergeCell ref="B87:G88"/>
    <mergeCell ref="C79:C81"/>
    <mergeCell ref="D79:D81"/>
    <mergeCell ref="E79:E81"/>
    <mergeCell ref="F79:F81"/>
    <mergeCell ref="G79:G81"/>
    <mergeCell ref="C74:C76"/>
    <mergeCell ref="D74:D76"/>
    <mergeCell ref="E74:E76"/>
    <mergeCell ref="F74:F76"/>
    <mergeCell ref="G74:G76"/>
    <mergeCell ref="C64:C66"/>
    <mergeCell ref="D64:D66"/>
    <mergeCell ref="E64:E66"/>
    <mergeCell ref="F64:F66"/>
    <mergeCell ref="G64:G66"/>
    <mergeCell ref="E58:E60"/>
    <mergeCell ref="F58:F60"/>
    <mergeCell ref="G58:G60"/>
    <mergeCell ref="C61:C63"/>
    <mergeCell ref="D61:D63"/>
    <mergeCell ref="E61:E63"/>
    <mergeCell ref="B117:G118"/>
    <mergeCell ref="F61:F63"/>
    <mergeCell ref="G61:G63"/>
    <mergeCell ref="G55:G56"/>
    <mergeCell ref="B55:B56"/>
    <mergeCell ref="C55:C56"/>
    <mergeCell ref="D55:D56"/>
    <mergeCell ref="E55:E56"/>
    <mergeCell ref="F55:F56"/>
    <mergeCell ref="F67:F69"/>
    <mergeCell ref="C67:C69"/>
    <mergeCell ref="D67:D69"/>
    <mergeCell ref="E67:E69"/>
    <mergeCell ref="G67:G69"/>
    <mergeCell ref="C58:C60"/>
    <mergeCell ref="D58:D60"/>
  </mergeCells>
  <hyperlinks>
    <hyperlink ref="B58" r:id="rId1" display="http://nces.ed.gov/ipeds/glossary/index.asp?id=209" xr:uid="{C2E3A66B-6355-7F4C-B9BD-D7B77BE40189}"/>
    <hyperlink ref="B61" r:id="rId2" display="http://nces.ed.gov/ipeds/glossary/index.asp?id=447" xr:uid="{3A313243-150B-F647-9CB1-3E1430741402}"/>
    <hyperlink ref="B64" r:id="rId3" display="http://nces.ed.gov/ipeds/glossary/index.asp?id=696" xr:uid="{D5FEA304-1C73-C641-BB41-1665A5089F67}"/>
    <hyperlink ref="B67" r:id="rId4" display="http://nces.ed.gov/ipeds/glossary/index.asp?id=335" xr:uid="{FEDDA9C1-84A9-3640-AA6D-3F3367EFC99B}"/>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opLeftCell="A29" zoomScale="90" zoomScaleNormal="90" workbookViewId="0">
      <selection activeCell="C39" sqref="C39"/>
    </sheetView>
  </sheetViews>
  <sheetFormatPr defaultColWidth="9.140625" defaultRowHeight="15.75" x14ac:dyDescent="0.2"/>
  <cols>
    <col min="1" max="1" width="4.42578125" style="40" customWidth="1"/>
    <col min="2" max="2" width="50.42578125" style="27" customWidth="1"/>
    <col min="3" max="7" width="24.5703125" style="27" customWidth="1"/>
    <col min="8" max="8" width="9.140625" style="14"/>
    <col min="9" max="9" width="17.42578125" style="14" customWidth="1"/>
    <col min="10" max="16384" width="9.140625" style="14"/>
  </cols>
  <sheetData>
    <row r="1" spans="1:14" s="10" customFormat="1" ht="123" customHeight="1" x14ac:dyDescent="0.2">
      <c r="A1" s="296" t="s">
        <v>104</v>
      </c>
      <c r="B1" s="297"/>
      <c r="C1" s="297"/>
      <c r="D1" s="297"/>
      <c r="E1" s="297"/>
      <c r="F1" s="297"/>
      <c r="G1" s="298"/>
      <c r="H1" s="124"/>
      <c r="I1" s="124"/>
      <c r="J1" s="124"/>
      <c r="K1" s="124"/>
      <c r="L1" s="124"/>
      <c r="M1" s="73"/>
      <c r="N1" s="73"/>
    </row>
    <row r="2" spans="1:14" ht="9.75" customHeight="1" thickBot="1" x14ac:dyDescent="0.25">
      <c r="A2" s="11"/>
      <c r="B2" s="12"/>
      <c r="C2" s="13"/>
      <c r="D2" s="13"/>
      <c r="E2" s="13"/>
      <c r="F2" s="13"/>
      <c r="G2" s="13"/>
    </row>
    <row r="3" spans="1:14" s="15" customFormat="1" ht="21" x14ac:dyDescent="0.2">
      <c r="A3" s="74" t="s">
        <v>37</v>
      </c>
      <c r="B3" s="75" t="s">
        <v>36</v>
      </c>
      <c r="C3" s="76" t="s">
        <v>55</v>
      </c>
      <c r="D3" s="77" t="s">
        <v>56</v>
      </c>
      <c r="E3" s="77" t="s">
        <v>57</v>
      </c>
      <c r="F3" s="77" t="s">
        <v>58</v>
      </c>
      <c r="G3" s="78" t="s">
        <v>59</v>
      </c>
    </row>
    <row r="4" spans="1:14" ht="15" customHeight="1" x14ac:dyDescent="0.25">
      <c r="A4" s="16"/>
      <c r="B4" s="83" t="s">
        <v>0</v>
      </c>
      <c r="C4" s="123"/>
      <c r="D4" s="114"/>
      <c r="E4" s="114"/>
      <c r="F4" s="114"/>
      <c r="G4" s="115"/>
    </row>
    <row r="5" spans="1:14" ht="18" customHeight="1" x14ac:dyDescent="0.2">
      <c r="A5" s="17"/>
      <c r="B5" s="18" t="s">
        <v>39</v>
      </c>
      <c r="C5" s="101"/>
      <c r="D5" s="6"/>
      <c r="E5" s="101"/>
      <c r="F5" s="6"/>
      <c r="G5" s="102"/>
    </row>
    <row r="6" spans="1:14" ht="18" customHeight="1" x14ac:dyDescent="0.2">
      <c r="A6" s="17"/>
      <c r="B6" s="19" t="s">
        <v>40</v>
      </c>
      <c r="C6" s="97"/>
      <c r="D6" s="98"/>
      <c r="E6" s="97"/>
      <c r="F6" s="99"/>
      <c r="G6" s="100"/>
    </row>
    <row r="7" spans="1:14" ht="15" customHeight="1" x14ac:dyDescent="0.25">
      <c r="A7" s="16"/>
      <c r="B7" s="20" t="s">
        <v>29</v>
      </c>
      <c r="C7" s="299"/>
      <c r="D7" s="299"/>
      <c r="E7" s="299"/>
      <c r="F7" s="299"/>
      <c r="G7" s="300"/>
    </row>
    <row r="8" spans="1:14" s="22" customFormat="1" ht="125.1" customHeight="1" x14ac:dyDescent="0.2">
      <c r="A8" s="21"/>
      <c r="B8" s="301"/>
      <c r="C8" s="302"/>
      <c r="D8" s="302"/>
      <c r="E8" s="302"/>
      <c r="F8" s="302"/>
      <c r="G8" s="303"/>
    </row>
    <row r="9" spans="1:14" ht="5.0999999999999996" customHeight="1" x14ac:dyDescent="0.2">
      <c r="A9" s="23"/>
      <c r="B9" s="24"/>
      <c r="C9" s="25"/>
      <c r="D9" s="25"/>
      <c r="E9" s="25"/>
      <c r="F9" s="25"/>
      <c r="G9" s="26"/>
    </row>
    <row r="10" spans="1:14" s="27" customFormat="1" ht="15" customHeight="1" x14ac:dyDescent="0.2">
      <c r="A10" s="16"/>
      <c r="B10" s="44" t="s">
        <v>65</v>
      </c>
      <c r="C10" s="41" t="s">
        <v>60</v>
      </c>
      <c r="D10" s="42" t="s">
        <v>61</v>
      </c>
      <c r="E10" s="41" t="s">
        <v>62</v>
      </c>
      <c r="F10" s="42" t="s">
        <v>63</v>
      </c>
      <c r="G10" s="43" t="s">
        <v>64</v>
      </c>
    </row>
    <row r="11" spans="1:14" ht="32.25" customHeight="1" x14ac:dyDescent="0.25">
      <c r="A11" s="16"/>
      <c r="B11" s="84" t="s">
        <v>3</v>
      </c>
      <c r="C11" s="123"/>
      <c r="D11" s="114"/>
      <c r="E11" s="114"/>
      <c r="F11" s="114"/>
      <c r="G11" s="115"/>
    </row>
    <row r="12" spans="1:14" ht="18" customHeight="1" x14ac:dyDescent="0.2">
      <c r="A12" s="16"/>
      <c r="B12" s="28" t="s">
        <v>39</v>
      </c>
      <c r="C12" s="94"/>
      <c r="D12" s="95"/>
      <c r="E12" s="94"/>
      <c r="F12" s="95"/>
      <c r="G12" s="96"/>
    </row>
    <row r="13" spans="1:14" ht="18" customHeight="1" x14ac:dyDescent="0.2">
      <c r="A13" s="16"/>
      <c r="B13" s="29" t="s">
        <v>40</v>
      </c>
      <c r="C13" s="97"/>
      <c r="D13" s="98"/>
      <c r="E13" s="97"/>
      <c r="F13" s="99"/>
      <c r="G13" s="100"/>
    </row>
    <row r="14" spans="1:14" ht="15" customHeight="1" x14ac:dyDescent="0.25">
      <c r="A14" s="16"/>
      <c r="B14" s="20" t="s">
        <v>29</v>
      </c>
      <c r="C14" s="107"/>
      <c r="D14" s="107"/>
      <c r="E14" s="107"/>
      <c r="F14" s="107"/>
      <c r="G14" s="106"/>
    </row>
    <row r="15" spans="1:14" s="22" customFormat="1" ht="129.94999999999999" customHeight="1" x14ac:dyDescent="0.2">
      <c r="A15" s="21"/>
      <c r="B15" s="292"/>
      <c r="C15" s="292"/>
      <c r="D15" s="292"/>
      <c r="E15" s="292"/>
      <c r="F15" s="292"/>
      <c r="G15" s="293"/>
    </row>
    <row r="16" spans="1:14" ht="8.1" customHeight="1" x14ac:dyDescent="0.2">
      <c r="A16" s="23"/>
      <c r="B16" s="24"/>
      <c r="C16" s="25"/>
      <c r="D16" s="25"/>
      <c r="E16" s="25"/>
      <c r="F16" s="25"/>
      <c r="G16" s="26"/>
    </row>
    <row r="17" spans="1:7" s="27" customFormat="1" ht="15" customHeight="1" x14ac:dyDescent="0.2">
      <c r="A17" s="16"/>
      <c r="B17" s="79" t="s">
        <v>65</v>
      </c>
      <c r="C17" s="45" t="s">
        <v>60</v>
      </c>
      <c r="D17" s="42" t="s">
        <v>61</v>
      </c>
      <c r="E17" s="41" t="s">
        <v>62</v>
      </c>
      <c r="F17" s="42" t="s">
        <v>63</v>
      </c>
      <c r="G17" s="43" t="s">
        <v>64</v>
      </c>
    </row>
    <row r="18" spans="1:7" ht="15" customHeight="1" x14ac:dyDescent="0.25">
      <c r="A18" s="16"/>
      <c r="B18" s="85" t="s">
        <v>4</v>
      </c>
      <c r="C18" s="114"/>
      <c r="D18" s="114"/>
      <c r="E18" s="114"/>
      <c r="F18" s="114"/>
      <c r="G18" s="115"/>
    </row>
    <row r="19" spans="1:7" ht="18" customHeight="1" x14ac:dyDescent="0.2">
      <c r="A19" s="16"/>
      <c r="B19" s="28" t="s">
        <v>39</v>
      </c>
      <c r="C19" s="101"/>
      <c r="D19" s="6"/>
      <c r="E19" s="101"/>
      <c r="F19" s="6"/>
      <c r="G19" s="102"/>
    </row>
    <row r="20" spans="1:7" ht="18" customHeight="1" x14ac:dyDescent="0.2">
      <c r="A20" s="16"/>
      <c r="B20" s="29" t="s">
        <v>40</v>
      </c>
      <c r="C20" s="97"/>
      <c r="D20" s="98"/>
      <c r="E20" s="97"/>
      <c r="F20" s="99"/>
      <c r="G20" s="100"/>
    </row>
    <row r="21" spans="1:7" ht="20.100000000000001" customHeight="1" x14ac:dyDescent="0.25">
      <c r="A21" s="16"/>
      <c r="B21" s="20" t="s">
        <v>29</v>
      </c>
      <c r="C21" s="107"/>
      <c r="D21" s="107"/>
      <c r="E21" s="107"/>
      <c r="F21" s="107"/>
      <c r="G21" s="106"/>
    </row>
    <row r="22" spans="1:7" s="22" customFormat="1" ht="140.1" customHeight="1" x14ac:dyDescent="0.2">
      <c r="A22" s="21"/>
      <c r="B22" s="30"/>
      <c r="C22" s="30"/>
      <c r="D22" s="30"/>
      <c r="E22" s="30"/>
      <c r="F22" s="30"/>
      <c r="G22" s="31"/>
    </row>
    <row r="23" spans="1:7" ht="9" customHeight="1" x14ac:dyDescent="0.2">
      <c r="A23" s="23"/>
      <c r="B23" s="24"/>
      <c r="C23" s="25"/>
      <c r="D23" s="25"/>
      <c r="E23" s="25"/>
      <c r="F23" s="25"/>
      <c r="G23" s="26"/>
    </row>
    <row r="24" spans="1:7" s="27" customFormat="1" ht="15" customHeight="1" x14ac:dyDescent="0.2">
      <c r="A24" s="16"/>
      <c r="B24" s="79" t="s">
        <v>65</v>
      </c>
      <c r="C24" s="45" t="s">
        <v>60</v>
      </c>
      <c r="D24" s="42" t="s">
        <v>61</v>
      </c>
      <c r="E24" s="41" t="s">
        <v>62</v>
      </c>
      <c r="F24" s="42" t="s">
        <v>63</v>
      </c>
      <c r="G24" s="43" t="s">
        <v>64</v>
      </c>
    </row>
    <row r="25" spans="1:7" s="27" customFormat="1" ht="15" customHeight="1" x14ac:dyDescent="0.2">
      <c r="A25" s="16"/>
      <c r="B25" s="80" t="s">
        <v>96</v>
      </c>
      <c r="C25" s="304"/>
      <c r="D25" s="305"/>
      <c r="E25" s="305"/>
      <c r="F25" s="305"/>
      <c r="G25" s="306"/>
    </row>
    <row r="26" spans="1:7" ht="20.100000000000001" customHeight="1" x14ac:dyDescent="0.2">
      <c r="A26" s="16"/>
      <c r="B26" s="81" t="s">
        <v>5</v>
      </c>
      <c r="C26" s="103"/>
      <c r="D26" s="95"/>
      <c r="E26" s="103"/>
      <c r="F26" s="95"/>
      <c r="G26" s="104"/>
    </row>
    <row r="27" spans="1:7" ht="18" customHeight="1" x14ac:dyDescent="0.2">
      <c r="A27" s="16"/>
      <c r="B27" s="82" t="s">
        <v>6</v>
      </c>
      <c r="C27" s="97"/>
      <c r="D27" s="98"/>
      <c r="E27" s="97"/>
      <c r="F27" s="99"/>
      <c r="G27" s="100"/>
    </row>
    <row r="28" spans="1:7" ht="63" customHeight="1" x14ac:dyDescent="0.25">
      <c r="A28" s="16"/>
      <c r="B28" s="290" t="s">
        <v>100</v>
      </c>
      <c r="C28" s="290"/>
      <c r="D28" s="290"/>
      <c r="E28" s="290"/>
      <c r="F28" s="290"/>
      <c r="G28" s="291"/>
    </row>
    <row r="29" spans="1:7" s="22" customFormat="1" ht="150" customHeight="1" x14ac:dyDescent="0.2">
      <c r="A29" s="21"/>
      <c r="B29" s="292"/>
      <c r="C29" s="292"/>
      <c r="D29" s="292"/>
      <c r="E29" s="292"/>
      <c r="F29" s="292"/>
      <c r="G29" s="293"/>
    </row>
    <row r="30" spans="1:7" ht="8.1" customHeight="1" x14ac:dyDescent="0.2">
      <c r="A30" s="23"/>
      <c r="B30" s="24"/>
      <c r="C30" s="25"/>
      <c r="D30" s="25"/>
      <c r="E30" s="25"/>
      <c r="F30" s="25"/>
      <c r="G30" s="26"/>
    </row>
    <row r="31" spans="1:7" s="27" customFormat="1" ht="15" customHeight="1" x14ac:dyDescent="0.2">
      <c r="A31" s="16"/>
      <c r="B31" s="46" t="s">
        <v>65</v>
      </c>
      <c r="C31" s="47" t="s">
        <v>60</v>
      </c>
      <c r="D31" s="42" t="s">
        <v>61</v>
      </c>
      <c r="E31" s="41" t="s">
        <v>62</v>
      </c>
      <c r="F31" s="42" t="s">
        <v>63</v>
      </c>
      <c r="G31" s="43" t="s">
        <v>64</v>
      </c>
    </row>
    <row r="32" spans="1:7" ht="15" customHeight="1" x14ac:dyDescent="0.25">
      <c r="A32" s="16"/>
      <c r="B32" s="86" t="s">
        <v>7</v>
      </c>
      <c r="C32" s="114"/>
      <c r="D32" s="114"/>
      <c r="E32" s="114"/>
      <c r="F32" s="114"/>
      <c r="G32" s="115"/>
    </row>
    <row r="33" spans="1:8" ht="18" customHeight="1" x14ac:dyDescent="0.2">
      <c r="A33" s="16"/>
      <c r="B33" s="28" t="s">
        <v>39</v>
      </c>
      <c r="C33" s="101">
        <v>407130</v>
      </c>
      <c r="D33" s="6">
        <v>844050</v>
      </c>
      <c r="E33" s="101">
        <v>1310760</v>
      </c>
      <c r="F33" s="6">
        <v>1807260</v>
      </c>
      <c r="G33" s="102">
        <v>1926420</v>
      </c>
    </row>
    <row r="34" spans="1:8" ht="18" customHeight="1" x14ac:dyDescent="0.2">
      <c r="A34" s="16"/>
      <c r="B34" s="29" t="s">
        <v>40</v>
      </c>
      <c r="C34" s="178">
        <v>1266075</v>
      </c>
      <c r="D34" s="179">
        <v>1042650</v>
      </c>
      <c r="E34" s="178">
        <v>819225</v>
      </c>
      <c r="F34" s="177">
        <v>595800</v>
      </c>
      <c r="G34" s="176">
        <v>372375</v>
      </c>
    </row>
    <row r="35" spans="1:8" ht="20.100000000000001" customHeight="1" x14ac:dyDescent="0.25">
      <c r="A35" s="16"/>
      <c r="B35" s="289" t="s">
        <v>52</v>
      </c>
      <c r="C35" s="290"/>
      <c r="D35" s="290"/>
      <c r="E35" s="290"/>
      <c r="F35" s="290"/>
      <c r="G35" s="291"/>
    </row>
    <row r="36" spans="1:8" s="22" customFormat="1" ht="129.94999999999999" customHeight="1" x14ac:dyDescent="0.2">
      <c r="A36" s="21"/>
      <c r="B36" s="292" t="s">
        <v>111</v>
      </c>
      <c r="C36" s="292"/>
      <c r="D36" s="292"/>
      <c r="E36" s="292"/>
      <c r="F36" s="292"/>
      <c r="G36" s="293"/>
    </row>
    <row r="37" spans="1:8" s="22" customFormat="1" ht="22.5" customHeight="1" x14ac:dyDescent="0.2">
      <c r="A37" s="88"/>
      <c r="B37" s="90" t="s">
        <v>97</v>
      </c>
      <c r="C37" s="91"/>
      <c r="D37" s="91"/>
      <c r="E37" s="91"/>
      <c r="F37" s="91"/>
      <c r="G37" s="91"/>
    </row>
    <row r="38" spans="1:8" s="22" customFormat="1" ht="17.25" customHeight="1" x14ac:dyDescent="0.2">
      <c r="A38" s="89"/>
      <c r="B38" s="92" t="s">
        <v>39</v>
      </c>
      <c r="C38" s="93">
        <f t="shared" ref="C38:G39" si="0">SUM(C5,C12,C19,C26,C33)</f>
        <v>407130</v>
      </c>
      <c r="D38" s="93">
        <f t="shared" si="0"/>
        <v>844050</v>
      </c>
      <c r="E38" s="93">
        <f t="shared" si="0"/>
        <v>1310760</v>
      </c>
      <c r="F38" s="93">
        <f t="shared" si="0"/>
        <v>1807260</v>
      </c>
      <c r="G38" s="93">
        <f t="shared" si="0"/>
        <v>1926420</v>
      </c>
    </row>
    <row r="39" spans="1:8" s="22" customFormat="1" ht="18" customHeight="1" x14ac:dyDescent="0.2">
      <c r="A39" s="89"/>
      <c r="B39" s="92" t="s">
        <v>40</v>
      </c>
      <c r="C39" s="93">
        <f t="shared" si="0"/>
        <v>1266075</v>
      </c>
      <c r="D39" s="93">
        <f t="shared" si="0"/>
        <v>1042650</v>
      </c>
      <c r="E39" s="93">
        <f t="shared" si="0"/>
        <v>819225</v>
      </c>
      <c r="F39" s="93">
        <f t="shared" si="0"/>
        <v>595800</v>
      </c>
      <c r="G39" s="93">
        <f t="shared" si="0"/>
        <v>372375</v>
      </c>
    </row>
    <row r="40" spans="1:8" ht="17.25" customHeight="1" x14ac:dyDescent="0.2">
      <c r="A40" s="23"/>
      <c r="B40" s="24"/>
      <c r="C40" s="32"/>
      <c r="D40" s="32"/>
      <c r="E40" s="32"/>
      <c r="F40" s="32"/>
      <c r="G40" s="33"/>
    </row>
    <row r="41" spans="1:8" x14ac:dyDescent="0.2">
      <c r="A41" s="294" t="s">
        <v>37</v>
      </c>
      <c r="B41" s="295" t="s">
        <v>82</v>
      </c>
      <c r="C41" s="109" t="s">
        <v>60</v>
      </c>
      <c r="D41" s="109" t="s">
        <v>61</v>
      </c>
      <c r="E41" s="109" t="s">
        <v>62</v>
      </c>
      <c r="F41" s="109" t="s">
        <v>63</v>
      </c>
      <c r="G41" s="109" t="s">
        <v>64</v>
      </c>
    </row>
    <row r="42" spans="1:8" ht="30" customHeight="1" x14ac:dyDescent="0.2">
      <c r="A42" s="294"/>
      <c r="B42" s="295"/>
      <c r="C42" s="105">
        <f>SUM(C5,C6,C12,C13,C19,C20,C26,C27,C33,C34)</f>
        <v>1673205</v>
      </c>
      <c r="D42" s="105">
        <f>SUM(D5,D6,D12,D13,D19,D20,D26,D27,D33,D34)</f>
        <v>1886700</v>
      </c>
      <c r="E42" s="105">
        <f>SUM(E5,E6,E12,E13,E19,E20,E26,E27,E33,E34)</f>
        <v>2129985</v>
      </c>
      <c r="F42" s="105">
        <f>SUM(F5,F6,F12,F13,F19,F20,F26,F27,F33,F34)</f>
        <v>2403060</v>
      </c>
      <c r="G42" s="105">
        <f>SUM(G5,G6,G12,G13,G19,G20,G26,G27,G33,G34)</f>
        <v>2298795</v>
      </c>
    </row>
    <row r="43" spans="1:8" ht="17.25" x14ac:dyDescent="0.2">
      <c r="A43" s="108"/>
      <c r="B43" s="35"/>
      <c r="C43" s="36"/>
      <c r="D43" s="36"/>
      <c r="E43" s="36"/>
      <c r="F43" s="36"/>
      <c r="G43" s="36"/>
    </row>
    <row r="44" spans="1:8" x14ac:dyDescent="0.2">
      <c r="B44" s="37"/>
      <c r="C44" s="38"/>
      <c r="D44" s="38"/>
      <c r="E44" s="38"/>
      <c r="F44" s="38"/>
      <c r="G44" s="38"/>
    </row>
    <row r="45" spans="1:8" x14ac:dyDescent="0.2">
      <c r="B45" s="37"/>
      <c r="C45" s="38"/>
      <c r="D45" s="38"/>
      <c r="E45" s="38"/>
      <c r="F45" s="38"/>
      <c r="G45" s="38"/>
    </row>
    <row r="46" spans="1:8" x14ac:dyDescent="0.25">
      <c r="A46" s="136"/>
      <c r="B46" s="131">
        <f>SUM(C42:G42)</f>
        <v>10391745</v>
      </c>
      <c r="C46" s="137" t="s">
        <v>102</v>
      </c>
      <c r="D46" s="138"/>
      <c r="E46" s="134"/>
      <c r="F46" s="134"/>
      <c r="G46" s="134"/>
      <c r="H46" s="140"/>
    </row>
    <row r="47" spans="1:8" x14ac:dyDescent="0.2">
      <c r="B47" s="37"/>
      <c r="C47" s="38"/>
      <c r="D47" s="38"/>
      <c r="E47" s="38"/>
      <c r="F47" s="38"/>
      <c r="G47" s="38"/>
    </row>
    <row r="48" spans="1:8" x14ac:dyDescent="0.2">
      <c r="B48" s="37"/>
      <c r="C48" s="38"/>
      <c r="D48" s="38"/>
      <c r="E48" s="38"/>
      <c r="F48" s="38"/>
      <c r="G48" s="38"/>
    </row>
    <row r="49" spans="1:7" x14ac:dyDescent="0.2">
      <c r="B49" s="37"/>
      <c r="C49" s="38"/>
      <c r="D49" s="38"/>
      <c r="E49" s="38"/>
      <c r="F49" s="38"/>
      <c r="G49" s="38"/>
    </row>
    <row r="50" spans="1:7" x14ac:dyDescent="0.2">
      <c r="B50" s="37"/>
      <c r="C50" s="38"/>
      <c r="D50" s="38"/>
      <c r="E50" s="38"/>
      <c r="F50" s="38"/>
      <c r="G50" s="38"/>
    </row>
    <row r="51" spans="1:7" x14ac:dyDescent="0.2">
      <c r="B51" s="37"/>
      <c r="C51" s="38"/>
      <c r="D51" s="38"/>
      <c r="E51" s="38"/>
      <c r="F51" s="38"/>
      <c r="G51" s="38"/>
    </row>
    <row r="52" spans="1:7" x14ac:dyDescent="0.2">
      <c r="B52" s="37"/>
      <c r="C52" s="38"/>
      <c r="D52" s="38"/>
      <c r="E52" s="38"/>
      <c r="F52" s="38"/>
      <c r="G52" s="38"/>
    </row>
    <row r="53" spans="1:7" x14ac:dyDescent="0.2">
      <c r="B53" s="37"/>
      <c r="C53" s="38"/>
      <c r="D53" s="38"/>
      <c r="E53" s="38"/>
      <c r="F53" s="38"/>
      <c r="G53" s="38"/>
    </row>
    <row r="54" spans="1:7" x14ac:dyDescent="0.2">
      <c r="B54" s="37"/>
      <c r="C54" s="38"/>
      <c r="D54" s="38"/>
      <c r="E54" s="38"/>
      <c r="F54" s="38"/>
      <c r="G54" s="38"/>
    </row>
    <row r="55" spans="1:7" x14ac:dyDescent="0.2">
      <c r="B55" s="37"/>
      <c r="C55" s="38"/>
      <c r="D55" s="38"/>
      <c r="E55" s="38"/>
      <c r="F55" s="38"/>
      <c r="G55" s="38"/>
    </row>
    <row r="56" spans="1:7" ht="15" x14ac:dyDescent="0.2">
      <c r="A56" s="14"/>
      <c r="B56" s="38"/>
      <c r="C56" s="38"/>
      <c r="D56" s="38"/>
      <c r="E56" s="38"/>
      <c r="F56" s="38"/>
      <c r="G56" s="38"/>
    </row>
    <row r="57" spans="1:7" ht="15" x14ac:dyDescent="0.2">
      <c r="A57" s="14"/>
      <c r="B57" s="38"/>
      <c r="C57" s="38"/>
      <c r="D57" s="38"/>
      <c r="E57" s="38"/>
      <c r="F57" s="38"/>
      <c r="G57" s="38"/>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topLeftCell="A21" zoomScale="80" zoomScaleNormal="80" workbookViewId="0">
      <selection activeCell="B21" sqref="B21:G21"/>
    </sheetView>
  </sheetViews>
  <sheetFormatPr defaultColWidth="9.140625" defaultRowHeight="15.75" x14ac:dyDescent="0.2"/>
  <cols>
    <col min="1" max="1" width="4.42578125" style="40" customWidth="1"/>
    <col min="2" max="2" width="51.140625" style="27" customWidth="1"/>
    <col min="3" max="3" width="15" style="27" customWidth="1"/>
    <col min="4" max="7" width="13.85546875" style="27" bestFit="1" customWidth="1"/>
    <col min="8" max="8" width="9.140625" style="14"/>
    <col min="9" max="9" width="19.42578125" style="14" customWidth="1"/>
    <col min="10" max="16384" width="9.140625" style="14"/>
  </cols>
  <sheetData>
    <row r="1" spans="1:7" s="10" customFormat="1" ht="144.75" customHeight="1" x14ac:dyDescent="0.2">
      <c r="A1" s="296" t="s">
        <v>105</v>
      </c>
      <c r="B1" s="297"/>
      <c r="C1" s="297"/>
      <c r="D1" s="297"/>
      <c r="E1" s="297"/>
      <c r="F1" s="297"/>
      <c r="G1" s="298"/>
    </row>
    <row r="2" spans="1:7" ht="11.25" customHeight="1" thickBot="1" x14ac:dyDescent="0.25">
      <c r="A2" s="11"/>
      <c r="B2" s="12"/>
      <c r="C2" s="13"/>
      <c r="D2" s="13"/>
      <c r="E2" s="13"/>
      <c r="F2" s="13"/>
      <c r="G2" s="13"/>
    </row>
    <row r="3" spans="1:7" s="15" customFormat="1" ht="33" x14ac:dyDescent="0.2">
      <c r="A3" s="74" t="s">
        <v>77</v>
      </c>
      <c r="B3" s="110" t="s">
        <v>66</v>
      </c>
      <c r="C3" s="111" t="s">
        <v>67</v>
      </c>
      <c r="D3" s="112" t="s">
        <v>68</v>
      </c>
      <c r="E3" s="112" t="s">
        <v>69</v>
      </c>
      <c r="F3" s="112" t="s">
        <v>70</v>
      </c>
      <c r="G3" s="113" t="s">
        <v>71</v>
      </c>
    </row>
    <row r="4" spans="1:7" s="60" customFormat="1" ht="15" customHeight="1" x14ac:dyDescent="0.2">
      <c r="A4" s="57"/>
      <c r="B4" s="118" t="s">
        <v>79</v>
      </c>
      <c r="C4" s="58"/>
      <c r="D4" s="58"/>
      <c r="E4" s="58"/>
      <c r="F4" s="58"/>
      <c r="G4" s="59"/>
    </row>
    <row r="5" spans="1:7" ht="15" customHeight="1" x14ac:dyDescent="0.25">
      <c r="A5" s="16"/>
      <c r="B5" s="122" t="s">
        <v>11</v>
      </c>
      <c r="C5" s="123"/>
      <c r="D5" s="114"/>
      <c r="E5" s="114"/>
      <c r="F5" s="114"/>
      <c r="G5" s="115"/>
    </row>
    <row r="6" spans="1:7" ht="15" customHeight="1" x14ac:dyDescent="0.2">
      <c r="A6" s="17"/>
      <c r="B6" s="116" t="s">
        <v>39</v>
      </c>
      <c r="C6" s="101">
        <v>0</v>
      </c>
      <c r="D6" s="101">
        <v>0</v>
      </c>
      <c r="E6" s="101">
        <v>0</v>
      </c>
      <c r="F6" s="6">
        <v>0</v>
      </c>
      <c r="G6" s="102">
        <v>0</v>
      </c>
    </row>
    <row r="7" spans="1:7" ht="15" customHeight="1" x14ac:dyDescent="0.2">
      <c r="A7" s="17"/>
      <c r="B7" s="116" t="s">
        <v>40</v>
      </c>
      <c r="C7" s="103">
        <v>0</v>
      </c>
      <c r="D7" s="95">
        <v>0</v>
      </c>
      <c r="E7" s="103">
        <v>0</v>
      </c>
      <c r="F7" s="95">
        <v>0</v>
      </c>
      <c r="G7" s="121">
        <v>0</v>
      </c>
    </row>
    <row r="8" spans="1:7" ht="15" customHeight="1" x14ac:dyDescent="0.25">
      <c r="A8" s="16"/>
      <c r="B8" s="122" t="s">
        <v>14</v>
      </c>
      <c r="C8" s="125"/>
      <c r="D8" s="126"/>
      <c r="E8" s="126"/>
      <c r="F8" s="126"/>
      <c r="G8" s="127"/>
    </row>
    <row r="9" spans="1:7" ht="15" customHeight="1" x14ac:dyDescent="0.2">
      <c r="A9" s="17"/>
      <c r="B9" s="116" t="s">
        <v>39</v>
      </c>
      <c r="C9" s="101">
        <v>337708</v>
      </c>
      <c r="D9" s="101">
        <v>344462.16</v>
      </c>
      <c r="E9" s="101">
        <v>351351.4</v>
      </c>
      <c r="F9" s="6">
        <v>358378.43</v>
      </c>
      <c r="G9" s="102">
        <v>365546</v>
      </c>
    </row>
    <row r="10" spans="1:7" ht="15" customHeight="1" x14ac:dyDescent="0.2">
      <c r="A10" s="17"/>
      <c r="B10" s="116" t="s">
        <v>40</v>
      </c>
      <c r="C10" s="103">
        <v>0</v>
      </c>
      <c r="D10" s="95">
        <v>0</v>
      </c>
      <c r="E10" s="103">
        <v>0</v>
      </c>
      <c r="F10" s="95">
        <v>0</v>
      </c>
      <c r="G10" s="121">
        <v>0</v>
      </c>
    </row>
    <row r="11" spans="1:7" ht="15" customHeight="1" x14ac:dyDescent="0.25">
      <c r="A11" s="16"/>
      <c r="B11" s="122" t="s">
        <v>16</v>
      </c>
      <c r="C11" s="125"/>
      <c r="D11" s="126"/>
      <c r="E11" s="126"/>
      <c r="F11" s="126"/>
      <c r="G11" s="127"/>
    </row>
    <row r="12" spans="1:7" ht="15" customHeight="1" x14ac:dyDescent="0.2">
      <c r="A12" s="17"/>
      <c r="B12" s="116" t="s">
        <v>39</v>
      </c>
      <c r="C12" s="101">
        <v>118892.06</v>
      </c>
      <c r="D12" s="101">
        <v>240161.95</v>
      </c>
      <c r="E12" s="101">
        <v>385685.54</v>
      </c>
      <c r="F12" s="6">
        <v>393399.25</v>
      </c>
      <c r="G12" s="102">
        <v>401267.24</v>
      </c>
    </row>
    <row r="13" spans="1:7" ht="15" customHeight="1" x14ac:dyDescent="0.2">
      <c r="A13" s="17"/>
      <c r="B13" s="116" t="s">
        <v>40</v>
      </c>
      <c r="C13" s="103">
        <v>882260</v>
      </c>
      <c r="D13" s="95">
        <f>C13*1.02</f>
        <v>899905.20000000007</v>
      </c>
      <c r="E13" s="103">
        <f t="shared" ref="E13:G13" si="0">D13*1.02</f>
        <v>917903.30400000012</v>
      </c>
      <c r="F13" s="95">
        <f t="shared" si="0"/>
        <v>936261.37008000014</v>
      </c>
      <c r="G13" s="121">
        <f t="shared" si="0"/>
        <v>954986.59748160013</v>
      </c>
    </row>
    <row r="14" spans="1:7" ht="15" customHeight="1" x14ac:dyDescent="0.25">
      <c r="A14" s="16"/>
      <c r="B14" s="122" t="s">
        <v>17</v>
      </c>
      <c r="C14" s="125"/>
      <c r="D14" s="126"/>
      <c r="E14" s="126"/>
      <c r="F14" s="126"/>
      <c r="G14" s="127"/>
    </row>
    <row r="15" spans="1:7" ht="15" customHeight="1" x14ac:dyDescent="0.2">
      <c r="A15" s="17"/>
      <c r="B15" s="116" t="s">
        <v>39</v>
      </c>
      <c r="C15" s="101">
        <v>0</v>
      </c>
      <c r="D15" s="101">
        <v>0</v>
      </c>
      <c r="E15" s="101">
        <v>0</v>
      </c>
      <c r="F15" s="6">
        <v>0</v>
      </c>
      <c r="G15" s="102">
        <v>0</v>
      </c>
    </row>
    <row r="16" spans="1:7" ht="15" customHeight="1" x14ac:dyDescent="0.2">
      <c r="A16" s="17"/>
      <c r="B16" s="116" t="s">
        <v>40</v>
      </c>
      <c r="C16" s="103">
        <v>0</v>
      </c>
      <c r="D16" s="95">
        <v>0</v>
      </c>
      <c r="E16" s="103">
        <v>0</v>
      </c>
      <c r="F16" s="95">
        <v>0</v>
      </c>
      <c r="G16" s="121">
        <v>0</v>
      </c>
    </row>
    <row r="17" spans="1:7" ht="15" customHeight="1" x14ac:dyDescent="0.25">
      <c r="A17" s="16"/>
      <c r="B17" s="117" t="s">
        <v>18</v>
      </c>
      <c r="C17" s="125"/>
      <c r="D17" s="126"/>
      <c r="E17" s="126"/>
      <c r="F17" s="126"/>
      <c r="G17" s="127"/>
    </row>
    <row r="18" spans="1:7" ht="15" customHeight="1" x14ac:dyDescent="0.2">
      <c r="A18" s="17"/>
      <c r="B18" s="18" t="s">
        <v>39</v>
      </c>
      <c r="C18" s="101">
        <v>63000</v>
      </c>
      <c r="D18" s="101">
        <v>63000</v>
      </c>
      <c r="E18" s="101">
        <v>63000</v>
      </c>
      <c r="F18" s="6">
        <v>63000</v>
      </c>
      <c r="G18" s="102">
        <v>63000</v>
      </c>
    </row>
    <row r="19" spans="1:7" ht="15" customHeight="1" x14ac:dyDescent="0.2">
      <c r="A19" s="17"/>
      <c r="B19" s="18" t="s">
        <v>40</v>
      </c>
      <c r="C19" s="103">
        <v>0</v>
      </c>
      <c r="D19" s="95">
        <v>0</v>
      </c>
      <c r="E19" s="103">
        <v>0</v>
      </c>
      <c r="F19" s="95">
        <v>0</v>
      </c>
      <c r="G19" s="121">
        <v>0</v>
      </c>
    </row>
    <row r="20" spans="1:7" ht="39.950000000000003" customHeight="1" x14ac:dyDescent="0.2">
      <c r="A20" s="57"/>
      <c r="B20" s="310" t="s">
        <v>101</v>
      </c>
      <c r="C20" s="310"/>
      <c r="D20" s="310"/>
      <c r="E20" s="310"/>
      <c r="F20" s="310"/>
      <c r="G20" s="311"/>
    </row>
    <row r="21" spans="1:7" s="22" customFormat="1" ht="369" customHeight="1" x14ac:dyDescent="0.2">
      <c r="A21" s="21"/>
      <c r="B21" s="301" t="s">
        <v>112</v>
      </c>
      <c r="C21" s="302"/>
      <c r="D21" s="302"/>
      <c r="E21" s="302"/>
      <c r="F21" s="302"/>
      <c r="G21" s="303"/>
    </row>
    <row r="22" spans="1:7" ht="5.0999999999999996" customHeight="1" x14ac:dyDescent="0.2">
      <c r="A22" s="23"/>
      <c r="B22" s="24"/>
      <c r="C22" s="24"/>
      <c r="D22" s="24"/>
      <c r="E22" s="24"/>
      <c r="F22" s="24"/>
      <c r="G22" s="56"/>
    </row>
    <row r="23" spans="1:7" s="27" customFormat="1" ht="15" customHeight="1" x14ac:dyDescent="0.2">
      <c r="A23" s="16"/>
      <c r="B23" s="48" t="s">
        <v>80</v>
      </c>
      <c r="C23" s="49" t="s">
        <v>72</v>
      </c>
      <c r="D23" s="50" t="s">
        <v>73</v>
      </c>
      <c r="E23" s="49" t="s">
        <v>74</v>
      </c>
      <c r="F23" s="50" t="s">
        <v>75</v>
      </c>
      <c r="G23" s="51" t="s">
        <v>76</v>
      </c>
    </row>
    <row r="24" spans="1:7" ht="15" customHeight="1" x14ac:dyDescent="0.25">
      <c r="A24" s="16"/>
      <c r="B24" s="119" t="s">
        <v>19</v>
      </c>
      <c r="C24" s="123"/>
      <c r="D24" s="114"/>
      <c r="E24" s="114"/>
      <c r="F24" s="114"/>
      <c r="G24" s="115"/>
    </row>
    <row r="25" spans="1:7" ht="18" customHeight="1" x14ac:dyDescent="0.2">
      <c r="A25" s="16"/>
      <c r="B25" s="28" t="s">
        <v>39</v>
      </c>
      <c r="C25" s="101">
        <v>0</v>
      </c>
      <c r="D25" s="101">
        <v>0</v>
      </c>
      <c r="E25" s="101">
        <v>0</v>
      </c>
      <c r="F25" s="6">
        <v>0</v>
      </c>
      <c r="G25" s="102">
        <v>0</v>
      </c>
    </row>
    <row r="26" spans="1:7" ht="18" customHeight="1" x14ac:dyDescent="0.2">
      <c r="A26" s="16"/>
      <c r="B26" s="29" t="s">
        <v>40</v>
      </c>
      <c r="C26" s="103">
        <v>0</v>
      </c>
      <c r="D26" s="95">
        <v>0</v>
      </c>
      <c r="E26" s="103">
        <v>0</v>
      </c>
      <c r="F26" s="95">
        <v>0</v>
      </c>
      <c r="G26" s="121">
        <v>0</v>
      </c>
    </row>
    <row r="27" spans="1:7" ht="15" customHeight="1" x14ac:dyDescent="0.25">
      <c r="A27" s="57"/>
      <c r="B27" s="20" t="s">
        <v>29</v>
      </c>
      <c r="C27" s="54"/>
      <c r="D27" s="54"/>
      <c r="E27" s="54"/>
      <c r="F27" s="54"/>
      <c r="G27" s="55"/>
    </row>
    <row r="28" spans="1:7" s="22" customFormat="1" ht="150" customHeight="1" x14ac:dyDescent="0.2">
      <c r="A28" s="21"/>
      <c r="B28" s="292"/>
      <c r="C28" s="292"/>
      <c r="D28" s="292"/>
      <c r="E28" s="292"/>
      <c r="F28" s="292"/>
      <c r="G28" s="293"/>
    </row>
    <row r="29" spans="1:7" ht="8.1" customHeight="1" x14ac:dyDescent="0.2">
      <c r="A29" s="23"/>
      <c r="B29" s="24"/>
      <c r="C29" s="25"/>
      <c r="D29" s="25"/>
      <c r="E29" s="25"/>
      <c r="F29" s="25"/>
      <c r="G29" s="26"/>
    </row>
    <row r="30" spans="1:7" s="27" customFormat="1" ht="15" customHeight="1" x14ac:dyDescent="0.2">
      <c r="A30" s="16"/>
      <c r="B30" s="48" t="s">
        <v>80</v>
      </c>
      <c r="C30" s="52" t="s">
        <v>72</v>
      </c>
      <c r="D30" s="50" t="s">
        <v>73</v>
      </c>
      <c r="E30" s="49" t="s">
        <v>74</v>
      </c>
      <c r="F30" s="50" t="s">
        <v>75</v>
      </c>
      <c r="G30" s="51" t="s">
        <v>76</v>
      </c>
    </row>
    <row r="31" spans="1:7" ht="15" customHeight="1" x14ac:dyDescent="0.25">
      <c r="A31" s="16"/>
      <c r="B31" s="120" t="s">
        <v>21</v>
      </c>
      <c r="C31" s="114"/>
      <c r="D31" s="114"/>
      <c r="E31" s="114"/>
      <c r="F31" s="114"/>
      <c r="G31" s="115"/>
    </row>
    <row r="32" spans="1:7" ht="18" customHeight="1" x14ac:dyDescent="0.2">
      <c r="A32" s="16"/>
      <c r="B32" s="28" t="s">
        <v>39</v>
      </c>
      <c r="C32" s="101">
        <v>1778.23</v>
      </c>
      <c r="D32" s="101">
        <v>0</v>
      </c>
      <c r="E32" s="101">
        <v>0</v>
      </c>
      <c r="F32" s="6">
        <v>0</v>
      </c>
      <c r="G32" s="102">
        <v>0</v>
      </c>
    </row>
    <row r="33" spans="1:7" ht="18" customHeight="1" x14ac:dyDescent="0.2">
      <c r="A33" s="16"/>
      <c r="B33" s="29" t="s">
        <v>40</v>
      </c>
      <c r="C33" s="103">
        <v>0</v>
      </c>
      <c r="D33" s="95">
        <v>0</v>
      </c>
      <c r="E33" s="103">
        <v>0</v>
      </c>
      <c r="F33" s="95">
        <v>0</v>
      </c>
      <c r="G33" s="121">
        <v>0</v>
      </c>
    </row>
    <row r="34" spans="1:7" ht="20.100000000000001" customHeight="1" x14ac:dyDescent="0.25">
      <c r="A34" s="57"/>
      <c r="B34" s="20" t="s">
        <v>29</v>
      </c>
      <c r="C34" s="54"/>
      <c r="D34" s="54"/>
      <c r="E34" s="54"/>
      <c r="F34" s="54"/>
      <c r="G34" s="55"/>
    </row>
    <row r="35" spans="1:7" s="22" customFormat="1" ht="144.94999999999999" customHeight="1" x14ac:dyDescent="0.2">
      <c r="A35" s="21"/>
      <c r="B35" s="301" t="s">
        <v>110</v>
      </c>
      <c r="C35" s="302"/>
      <c r="D35" s="302"/>
      <c r="E35" s="302"/>
      <c r="F35" s="302"/>
      <c r="G35" s="303"/>
    </row>
    <row r="36" spans="1:7" ht="5.0999999999999996" customHeight="1" x14ac:dyDescent="0.2">
      <c r="A36" s="23"/>
      <c r="B36" s="24"/>
      <c r="C36" s="25"/>
      <c r="D36" s="25"/>
      <c r="E36" s="25"/>
      <c r="F36" s="25"/>
      <c r="G36" s="26"/>
    </row>
    <row r="37" spans="1:7" s="27" customFormat="1" ht="15" customHeight="1" x14ac:dyDescent="0.2">
      <c r="A37" s="16"/>
      <c r="B37" s="48" t="s">
        <v>80</v>
      </c>
      <c r="C37" s="52" t="s">
        <v>72</v>
      </c>
      <c r="D37" s="50" t="s">
        <v>73</v>
      </c>
      <c r="E37" s="49" t="s">
        <v>74</v>
      </c>
      <c r="F37" s="50" t="s">
        <v>75</v>
      </c>
      <c r="G37" s="51" t="s">
        <v>76</v>
      </c>
    </row>
    <row r="38" spans="1:7" ht="15" customHeight="1" x14ac:dyDescent="0.25">
      <c r="A38" s="16"/>
      <c r="B38" s="120" t="s">
        <v>22</v>
      </c>
      <c r="C38" s="114"/>
      <c r="D38" s="114"/>
      <c r="E38" s="114"/>
      <c r="F38" s="114"/>
      <c r="G38" s="115"/>
    </row>
    <row r="39" spans="1:7" ht="20.100000000000001" customHeight="1" x14ac:dyDescent="0.2">
      <c r="A39" s="16"/>
      <c r="B39" s="28" t="s">
        <v>39</v>
      </c>
      <c r="C39" s="101"/>
      <c r="D39" s="101"/>
      <c r="E39" s="101"/>
      <c r="F39" s="6"/>
      <c r="G39" s="102"/>
    </row>
    <row r="40" spans="1:7" ht="18" customHeight="1" x14ac:dyDescent="0.2">
      <c r="A40" s="16"/>
      <c r="B40" s="29" t="s">
        <v>40</v>
      </c>
      <c r="C40" s="103"/>
      <c r="D40" s="95"/>
      <c r="E40" s="103"/>
      <c r="F40" s="95"/>
      <c r="G40" s="121"/>
    </row>
    <row r="41" spans="1:7" ht="20.100000000000001" customHeight="1" x14ac:dyDescent="0.25">
      <c r="A41" s="57"/>
      <c r="B41" s="20" t="s">
        <v>29</v>
      </c>
      <c r="C41" s="54"/>
      <c r="D41" s="54"/>
      <c r="E41" s="54"/>
      <c r="F41" s="54"/>
      <c r="G41" s="55"/>
    </row>
    <row r="42" spans="1:7" s="22" customFormat="1" ht="150" customHeight="1" x14ac:dyDescent="0.2">
      <c r="A42" s="21"/>
      <c r="B42" s="301"/>
      <c r="C42" s="302"/>
      <c r="D42" s="302"/>
      <c r="E42" s="302"/>
      <c r="F42" s="302"/>
      <c r="G42" s="303"/>
    </row>
    <row r="43" spans="1:7" ht="8.1" customHeight="1" x14ac:dyDescent="0.2">
      <c r="A43" s="23"/>
      <c r="B43" s="24"/>
      <c r="C43" s="25"/>
      <c r="D43" s="25"/>
      <c r="E43" s="25"/>
      <c r="F43" s="25"/>
      <c r="G43" s="26"/>
    </row>
    <row r="44" spans="1:7" s="27" customFormat="1" ht="15" customHeight="1" x14ac:dyDescent="0.2">
      <c r="A44" s="16"/>
      <c r="B44" s="48" t="s">
        <v>80</v>
      </c>
      <c r="C44" s="53" t="s">
        <v>72</v>
      </c>
      <c r="D44" s="50" t="s">
        <v>73</v>
      </c>
      <c r="E44" s="49" t="s">
        <v>74</v>
      </c>
      <c r="F44" s="50" t="s">
        <v>75</v>
      </c>
      <c r="G44" s="51" t="s">
        <v>76</v>
      </c>
    </row>
    <row r="45" spans="1:7" ht="15" customHeight="1" x14ac:dyDescent="0.25">
      <c r="A45" s="16"/>
      <c r="B45" s="118" t="s">
        <v>24</v>
      </c>
      <c r="C45" s="114"/>
      <c r="D45" s="114"/>
      <c r="E45" s="114"/>
      <c r="F45" s="114"/>
      <c r="G45" s="115"/>
    </row>
    <row r="46" spans="1:7" ht="18" customHeight="1" x14ac:dyDescent="0.2">
      <c r="A46" s="16"/>
      <c r="B46" s="28" t="s">
        <v>39</v>
      </c>
      <c r="C46" s="101"/>
      <c r="D46" s="101"/>
      <c r="E46" s="101"/>
      <c r="F46" s="6"/>
      <c r="G46" s="102"/>
    </row>
    <row r="47" spans="1:7" ht="18" customHeight="1" x14ac:dyDescent="0.2">
      <c r="A47" s="16"/>
      <c r="B47" s="29" t="s">
        <v>40</v>
      </c>
      <c r="C47" s="103"/>
      <c r="D47" s="95"/>
      <c r="E47" s="103"/>
      <c r="F47" s="95"/>
      <c r="G47" s="121"/>
    </row>
    <row r="48" spans="1:7" ht="20.100000000000001" customHeight="1" x14ac:dyDescent="0.25">
      <c r="A48" s="57"/>
      <c r="B48" s="20" t="s">
        <v>29</v>
      </c>
      <c r="C48" s="54"/>
      <c r="D48" s="54"/>
      <c r="E48" s="54"/>
      <c r="F48" s="54"/>
      <c r="G48" s="55"/>
    </row>
    <row r="49" spans="1:7" s="22" customFormat="1" ht="129.94999999999999" customHeight="1" x14ac:dyDescent="0.2">
      <c r="A49" s="21"/>
      <c r="B49" s="307"/>
      <c r="C49" s="308"/>
      <c r="D49" s="308"/>
      <c r="E49" s="308"/>
      <c r="F49" s="308"/>
      <c r="G49" s="309"/>
    </row>
    <row r="50" spans="1:7" ht="8.1" customHeight="1" x14ac:dyDescent="0.2">
      <c r="A50" s="23"/>
      <c r="B50" s="24"/>
      <c r="C50" s="32"/>
      <c r="D50" s="32"/>
      <c r="E50" s="32"/>
      <c r="F50" s="32"/>
      <c r="G50" s="33"/>
    </row>
    <row r="51" spans="1:7" s="27" customFormat="1" ht="15" customHeight="1" x14ac:dyDescent="0.2">
      <c r="A51" s="16"/>
      <c r="B51" s="48" t="s">
        <v>80</v>
      </c>
      <c r="C51" s="52" t="s">
        <v>72</v>
      </c>
      <c r="D51" s="50" t="s">
        <v>73</v>
      </c>
      <c r="E51" s="49" t="s">
        <v>74</v>
      </c>
      <c r="F51" s="50" t="s">
        <v>75</v>
      </c>
      <c r="G51" s="51" t="s">
        <v>76</v>
      </c>
    </row>
    <row r="52" spans="1:7" ht="15" customHeight="1" x14ac:dyDescent="0.25">
      <c r="A52" s="16"/>
      <c r="B52" s="120" t="s">
        <v>25</v>
      </c>
      <c r="C52" s="114"/>
      <c r="D52" s="114"/>
      <c r="E52" s="114"/>
      <c r="F52" s="114"/>
      <c r="G52" s="115"/>
    </row>
    <row r="53" spans="1:7" ht="20.100000000000001" customHeight="1" x14ac:dyDescent="0.2">
      <c r="A53" s="16"/>
      <c r="B53" s="28" t="s">
        <v>39</v>
      </c>
      <c r="C53" s="101"/>
      <c r="D53" s="101"/>
      <c r="E53" s="101"/>
      <c r="F53" s="6"/>
      <c r="G53" s="102"/>
    </row>
    <row r="54" spans="1:7" ht="18" customHeight="1" x14ac:dyDescent="0.2">
      <c r="A54" s="16"/>
      <c r="B54" s="29" t="s">
        <v>40</v>
      </c>
      <c r="C54" s="103"/>
      <c r="D54" s="95"/>
      <c r="E54" s="103"/>
      <c r="F54" s="95"/>
      <c r="G54" s="121"/>
    </row>
    <row r="55" spans="1:7" ht="20.100000000000001" customHeight="1" x14ac:dyDescent="0.25">
      <c r="A55" s="57"/>
      <c r="B55" s="20" t="s">
        <v>29</v>
      </c>
      <c r="C55" s="54"/>
      <c r="D55" s="54"/>
      <c r="E55" s="54"/>
      <c r="F55" s="54"/>
      <c r="G55" s="55"/>
    </row>
    <row r="56" spans="1:7" s="22" customFormat="1" ht="150" customHeight="1" x14ac:dyDescent="0.2">
      <c r="A56" s="21"/>
      <c r="B56" s="301"/>
      <c r="C56" s="302"/>
      <c r="D56" s="302"/>
      <c r="E56" s="302"/>
      <c r="F56" s="302"/>
      <c r="G56" s="303"/>
    </row>
    <row r="57" spans="1:7" ht="8.1" customHeight="1" x14ac:dyDescent="0.2">
      <c r="A57" s="23"/>
      <c r="B57" s="24"/>
      <c r="C57" s="25"/>
      <c r="D57" s="25"/>
      <c r="E57" s="25"/>
      <c r="F57" s="25"/>
      <c r="G57" s="26"/>
    </row>
    <row r="58" spans="1:7" s="27" customFormat="1" ht="15" customHeight="1" x14ac:dyDescent="0.2">
      <c r="A58" s="16"/>
      <c r="B58" s="48" t="s">
        <v>80</v>
      </c>
      <c r="C58" s="53" t="s">
        <v>72</v>
      </c>
      <c r="D58" s="50" t="s">
        <v>73</v>
      </c>
      <c r="E58" s="49" t="s">
        <v>74</v>
      </c>
      <c r="F58" s="50" t="s">
        <v>75</v>
      </c>
      <c r="G58" s="51" t="s">
        <v>76</v>
      </c>
    </row>
    <row r="59" spans="1:7" ht="15" customHeight="1" x14ac:dyDescent="0.25">
      <c r="A59" s="16"/>
      <c r="B59" s="118" t="s">
        <v>26</v>
      </c>
      <c r="C59" s="114"/>
      <c r="D59" s="114"/>
      <c r="E59" s="114"/>
      <c r="F59" s="114"/>
      <c r="G59" s="115"/>
    </row>
    <row r="60" spans="1:7" ht="18" customHeight="1" x14ac:dyDescent="0.2">
      <c r="A60" s="16"/>
      <c r="B60" s="28" t="s">
        <v>39</v>
      </c>
      <c r="C60" s="101"/>
      <c r="D60" s="101"/>
      <c r="E60" s="101"/>
      <c r="F60" s="6"/>
      <c r="G60" s="102"/>
    </row>
    <row r="61" spans="1:7" ht="18" customHeight="1" x14ac:dyDescent="0.2">
      <c r="A61" s="16"/>
      <c r="B61" s="29" t="s">
        <v>40</v>
      </c>
      <c r="C61" s="103"/>
      <c r="D61" s="95"/>
      <c r="E61" s="103"/>
      <c r="F61" s="95"/>
      <c r="G61" s="121"/>
    </row>
    <row r="62" spans="1:7" ht="20.100000000000001" customHeight="1" x14ac:dyDescent="0.25">
      <c r="A62" s="57"/>
      <c r="B62" s="20" t="s">
        <v>29</v>
      </c>
      <c r="C62" s="54"/>
      <c r="D62" s="54"/>
      <c r="E62" s="54"/>
      <c r="F62" s="54"/>
      <c r="G62" s="55"/>
    </row>
    <row r="63" spans="1:7" s="22" customFormat="1" ht="129.94999999999999" customHeight="1" x14ac:dyDescent="0.2">
      <c r="A63" s="21"/>
      <c r="B63" s="307"/>
      <c r="C63" s="308"/>
      <c r="D63" s="308"/>
      <c r="E63" s="308"/>
      <c r="F63" s="308"/>
      <c r="G63" s="309"/>
    </row>
    <row r="64" spans="1:7" ht="8.1" customHeight="1" x14ac:dyDescent="0.2">
      <c r="A64" s="23"/>
      <c r="B64" s="24"/>
      <c r="C64" s="32"/>
      <c r="D64" s="32"/>
      <c r="E64" s="32"/>
      <c r="F64" s="32"/>
      <c r="G64" s="33"/>
    </row>
    <row r="65" spans="1:7" s="27" customFormat="1" ht="15" customHeight="1" x14ac:dyDescent="0.2">
      <c r="A65" s="16"/>
      <c r="B65" s="48" t="s">
        <v>80</v>
      </c>
      <c r="C65" s="52" t="s">
        <v>72</v>
      </c>
      <c r="D65" s="50" t="s">
        <v>73</v>
      </c>
      <c r="E65" s="49" t="s">
        <v>74</v>
      </c>
      <c r="F65" s="50" t="s">
        <v>75</v>
      </c>
      <c r="G65" s="51" t="s">
        <v>76</v>
      </c>
    </row>
    <row r="66" spans="1:7" ht="15" customHeight="1" x14ac:dyDescent="0.25">
      <c r="A66" s="16"/>
      <c r="B66" s="120" t="s">
        <v>27</v>
      </c>
      <c r="C66" s="114"/>
      <c r="D66" s="114"/>
      <c r="E66" s="114"/>
      <c r="F66" s="114"/>
      <c r="G66" s="115"/>
    </row>
    <row r="67" spans="1:7" ht="20.100000000000001" customHeight="1" x14ac:dyDescent="0.2">
      <c r="A67" s="16"/>
      <c r="B67" s="28" t="s">
        <v>39</v>
      </c>
      <c r="C67" s="101"/>
      <c r="D67" s="101"/>
      <c r="E67" s="101"/>
      <c r="F67" s="6"/>
      <c r="G67" s="102"/>
    </row>
    <row r="68" spans="1:7" ht="18" customHeight="1" x14ac:dyDescent="0.2">
      <c r="A68" s="16"/>
      <c r="B68" s="29" t="s">
        <v>40</v>
      </c>
      <c r="C68" s="103"/>
      <c r="D68" s="95"/>
      <c r="E68" s="103"/>
      <c r="F68" s="95"/>
      <c r="G68" s="121"/>
    </row>
    <row r="69" spans="1:7" ht="20.100000000000001" customHeight="1" x14ac:dyDescent="0.25">
      <c r="A69" s="57"/>
      <c r="B69" s="20" t="s">
        <v>29</v>
      </c>
      <c r="C69" s="54"/>
      <c r="D69" s="54"/>
      <c r="E69" s="54"/>
      <c r="F69" s="54"/>
      <c r="G69" s="55"/>
    </row>
    <row r="70" spans="1:7" s="22" customFormat="1" ht="150" customHeight="1" x14ac:dyDescent="0.2">
      <c r="A70" s="21"/>
      <c r="B70" s="301"/>
      <c r="C70" s="302"/>
      <c r="D70" s="302"/>
      <c r="E70" s="302"/>
      <c r="F70" s="302"/>
      <c r="G70" s="303"/>
    </row>
    <row r="71" spans="1:7" ht="8.1" customHeight="1" x14ac:dyDescent="0.2">
      <c r="A71" s="23"/>
      <c r="B71" s="24"/>
      <c r="C71" s="32"/>
      <c r="D71" s="32"/>
      <c r="E71" s="32"/>
      <c r="F71" s="32"/>
      <c r="G71" s="33"/>
    </row>
    <row r="72" spans="1:7" s="27" customFormat="1" ht="15" customHeight="1" x14ac:dyDescent="0.2">
      <c r="A72" s="16"/>
      <c r="B72" s="48" t="s">
        <v>80</v>
      </c>
      <c r="C72" s="52" t="s">
        <v>72</v>
      </c>
      <c r="D72" s="50" t="s">
        <v>73</v>
      </c>
      <c r="E72" s="49" t="s">
        <v>74</v>
      </c>
      <c r="F72" s="50" t="s">
        <v>75</v>
      </c>
      <c r="G72" s="51" t="s">
        <v>76</v>
      </c>
    </row>
    <row r="73" spans="1:7" ht="15" customHeight="1" x14ac:dyDescent="0.25">
      <c r="A73" s="16"/>
      <c r="B73" s="120" t="s">
        <v>98</v>
      </c>
      <c r="C73" s="114"/>
      <c r="D73" s="114"/>
      <c r="E73" s="114"/>
      <c r="F73" s="114"/>
      <c r="G73" s="115"/>
    </row>
    <row r="74" spans="1:7" ht="20.100000000000001" customHeight="1" x14ac:dyDescent="0.2">
      <c r="A74" s="16"/>
      <c r="B74" s="28" t="s">
        <v>39</v>
      </c>
      <c r="C74" s="101"/>
      <c r="D74" s="101"/>
      <c r="E74" s="101"/>
      <c r="F74" s="6"/>
      <c r="G74" s="102"/>
    </row>
    <row r="75" spans="1:7" ht="18" customHeight="1" x14ac:dyDescent="0.2">
      <c r="A75" s="16"/>
      <c r="B75" s="29" t="s">
        <v>40</v>
      </c>
      <c r="C75" s="103"/>
      <c r="D75" s="95"/>
      <c r="E75" s="103"/>
      <c r="F75" s="95"/>
      <c r="G75" s="121"/>
    </row>
    <row r="76" spans="1:7" ht="20.100000000000001" customHeight="1" x14ac:dyDescent="0.25">
      <c r="A76" s="57"/>
      <c r="B76" s="20" t="s">
        <v>29</v>
      </c>
      <c r="C76" s="54"/>
      <c r="D76" s="54"/>
      <c r="E76" s="54"/>
      <c r="F76" s="54"/>
      <c r="G76" s="55"/>
    </row>
    <row r="77" spans="1:7" s="22" customFormat="1" ht="150" customHeight="1" x14ac:dyDescent="0.2">
      <c r="A77" s="21"/>
      <c r="B77" s="301"/>
      <c r="C77" s="302"/>
      <c r="D77" s="302"/>
      <c r="E77" s="302"/>
      <c r="F77" s="302"/>
      <c r="G77" s="303"/>
    </row>
    <row r="78" spans="1:7" ht="8.1" customHeight="1" x14ac:dyDescent="0.2">
      <c r="A78" s="23"/>
      <c r="B78" s="24"/>
      <c r="C78" s="32"/>
      <c r="D78" s="32"/>
      <c r="E78" s="32"/>
      <c r="F78" s="32"/>
      <c r="G78" s="33"/>
    </row>
    <row r="79" spans="1:7" s="27" customFormat="1" ht="15" customHeight="1" x14ac:dyDescent="0.2">
      <c r="A79" s="16"/>
      <c r="B79" s="48" t="s">
        <v>80</v>
      </c>
      <c r="C79" s="52" t="s">
        <v>72</v>
      </c>
      <c r="D79" s="50" t="s">
        <v>73</v>
      </c>
      <c r="E79" s="49" t="s">
        <v>74</v>
      </c>
      <c r="F79" s="50" t="s">
        <v>75</v>
      </c>
      <c r="G79" s="51" t="s">
        <v>76</v>
      </c>
    </row>
    <row r="80" spans="1:7" ht="20.25" customHeight="1" x14ac:dyDescent="0.25">
      <c r="A80" s="16"/>
      <c r="B80" s="120" t="s">
        <v>99</v>
      </c>
      <c r="C80" s="312"/>
      <c r="D80" s="313"/>
      <c r="E80" s="313"/>
      <c r="F80" s="313"/>
      <c r="G80" s="314"/>
    </row>
    <row r="81" spans="1:7" ht="20.100000000000001" customHeight="1" x14ac:dyDescent="0.2">
      <c r="A81" s="16"/>
      <c r="B81" s="28" t="s">
        <v>39</v>
      </c>
      <c r="C81" s="101"/>
      <c r="D81" s="101"/>
      <c r="E81" s="101"/>
      <c r="F81" s="6"/>
      <c r="G81" s="102"/>
    </row>
    <row r="82" spans="1:7" ht="18" customHeight="1" x14ac:dyDescent="0.2">
      <c r="A82" s="16"/>
      <c r="B82" s="29" t="s">
        <v>40</v>
      </c>
      <c r="C82" s="103"/>
      <c r="D82" s="95"/>
      <c r="E82" s="103"/>
      <c r="F82" s="95"/>
      <c r="G82" s="121"/>
    </row>
    <row r="83" spans="1:7" ht="20.100000000000001" customHeight="1" x14ac:dyDescent="0.25">
      <c r="A83" s="57"/>
      <c r="B83" s="20" t="s">
        <v>29</v>
      </c>
      <c r="C83" s="54"/>
      <c r="D83" s="54"/>
      <c r="E83" s="54"/>
      <c r="F83" s="54"/>
      <c r="G83" s="55"/>
    </row>
    <row r="84" spans="1:7" s="22" customFormat="1" ht="150" customHeight="1" x14ac:dyDescent="0.2">
      <c r="A84" s="21"/>
      <c r="B84" s="301"/>
      <c r="C84" s="302"/>
      <c r="D84" s="302"/>
      <c r="E84" s="302"/>
      <c r="F84" s="302"/>
      <c r="G84" s="303"/>
    </row>
    <row r="85" spans="1:7" ht="8.1" customHeight="1" x14ac:dyDescent="0.2">
      <c r="A85" s="23"/>
      <c r="B85" s="24"/>
      <c r="C85" s="25"/>
      <c r="D85" s="25"/>
      <c r="E85" s="25"/>
      <c r="F85" s="25"/>
      <c r="G85" s="26"/>
    </row>
    <row r="86" spans="1:7" s="27" customFormat="1" ht="15" customHeight="1" x14ac:dyDescent="0.2">
      <c r="A86" s="16"/>
      <c r="B86" s="48" t="s">
        <v>80</v>
      </c>
      <c r="C86" s="53" t="s">
        <v>72</v>
      </c>
      <c r="D86" s="50" t="s">
        <v>73</v>
      </c>
      <c r="E86" s="49" t="s">
        <v>74</v>
      </c>
      <c r="F86" s="50" t="s">
        <v>75</v>
      </c>
      <c r="G86" s="51" t="s">
        <v>76</v>
      </c>
    </row>
    <row r="87" spans="1:7" ht="15" customHeight="1" x14ac:dyDescent="0.25">
      <c r="A87" s="16"/>
      <c r="B87" s="118" t="s">
        <v>28</v>
      </c>
      <c r="C87" s="114"/>
      <c r="D87" s="114"/>
      <c r="E87" s="114"/>
      <c r="F87" s="114"/>
      <c r="G87" s="115"/>
    </row>
    <row r="88" spans="1:7" ht="18" customHeight="1" x14ac:dyDescent="0.2">
      <c r="A88" s="16"/>
      <c r="B88" s="28" t="s">
        <v>39</v>
      </c>
      <c r="C88" s="101">
        <v>10000</v>
      </c>
      <c r="D88" s="101">
        <v>14000</v>
      </c>
      <c r="E88" s="101">
        <v>16000</v>
      </c>
      <c r="F88" s="6">
        <v>18000</v>
      </c>
      <c r="G88" s="102">
        <v>20000</v>
      </c>
    </row>
    <row r="89" spans="1:7" ht="18" customHeight="1" x14ac:dyDescent="0.2">
      <c r="A89" s="16"/>
      <c r="B89" s="29" t="s">
        <v>40</v>
      </c>
      <c r="C89" s="103"/>
      <c r="D89" s="95"/>
      <c r="E89" s="103"/>
      <c r="F89" s="95"/>
      <c r="G89" s="121"/>
    </row>
    <row r="90" spans="1:7" ht="20.100000000000001" customHeight="1" x14ac:dyDescent="0.25">
      <c r="A90" s="57"/>
      <c r="B90" s="20" t="s">
        <v>29</v>
      </c>
      <c r="C90" s="54"/>
      <c r="D90" s="54"/>
      <c r="E90" s="54"/>
      <c r="F90" s="54"/>
      <c r="G90" s="55"/>
    </row>
    <row r="91" spans="1:7" s="22" customFormat="1" ht="129.94999999999999" customHeight="1" x14ac:dyDescent="0.2">
      <c r="A91" s="21"/>
      <c r="B91" s="301" t="s">
        <v>106</v>
      </c>
      <c r="C91" s="302"/>
      <c r="D91" s="302"/>
      <c r="E91" s="302"/>
      <c r="F91" s="302"/>
      <c r="G91" s="303"/>
    </row>
    <row r="92" spans="1:7" s="22" customFormat="1" ht="21" customHeight="1" x14ac:dyDescent="0.2">
      <c r="A92" s="87"/>
      <c r="B92" s="90" t="s">
        <v>97</v>
      </c>
      <c r="C92" s="128"/>
      <c r="D92" s="128"/>
      <c r="E92" s="128"/>
      <c r="F92" s="128"/>
      <c r="G92" s="128"/>
    </row>
    <row r="93" spans="1:7" s="22" customFormat="1" ht="26.25" customHeight="1" x14ac:dyDescent="0.2">
      <c r="A93" s="87"/>
      <c r="B93" s="92" t="s">
        <v>39</v>
      </c>
      <c r="C93" s="93">
        <f t="shared" ref="C93:G94" si="1">SUM(C6,C9,C12,C15,C18,C25,C32,C39,C46,C53,C60,C67,C74,C81,C88)</f>
        <v>531378.29</v>
      </c>
      <c r="D93" s="93">
        <f t="shared" si="1"/>
        <v>661624.11</v>
      </c>
      <c r="E93" s="93">
        <f t="shared" si="1"/>
        <v>816036.94</v>
      </c>
      <c r="F93" s="93">
        <f t="shared" si="1"/>
        <v>832777.67999999993</v>
      </c>
      <c r="G93" s="93">
        <f t="shared" si="1"/>
        <v>849813.24</v>
      </c>
    </row>
    <row r="94" spans="1:7" s="22" customFormat="1" ht="20.25" customHeight="1" x14ac:dyDescent="0.2">
      <c r="A94" s="87"/>
      <c r="B94" s="92" t="s">
        <v>40</v>
      </c>
      <c r="C94" s="93">
        <f t="shared" si="1"/>
        <v>882260</v>
      </c>
      <c r="D94" s="93">
        <f t="shared" si="1"/>
        <v>899905.20000000007</v>
      </c>
      <c r="E94" s="93">
        <f t="shared" si="1"/>
        <v>917903.30400000012</v>
      </c>
      <c r="F94" s="93">
        <f t="shared" si="1"/>
        <v>936261.37008000014</v>
      </c>
      <c r="G94" s="93">
        <f t="shared" si="1"/>
        <v>954986.59748160013</v>
      </c>
    </row>
    <row r="95" spans="1:7" ht="8.1" customHeight="1" x14ac:dyDescent="0.2">
      <c r="A95" s="23"/>
      <c r="B95" s="24"/>
      <c r="C95" s="32"/>
      <c r="D95" s="32"/>
      <c r="E95" s="32"/>
      <c r="F95" s="32"/>
      <c r="G95" s="33"/>
    </row>
    <row r="96" spans="1:7" ht="15.75" customHeight="1" x14ac:dyDescent="0.2">
      <c r="A96" s="294" t="s">
        <v>77</v>
      </c>
      <c r="B96" s="295" t="s">
        <v>78</v>
      </c>
      <c r="C96" s="129" t="s">
        <v>72</v>
      </c>
      <c r="D96" s="129" t="s">
        <v>73</v>
      </c>
      <c r="E96" s="129" t="s">
        <v>74</v>
      </c>
      <c r="F96" s="129" t="s">
        <v>75</v>
      </c>
      <c r="G96" s="129" t="s">
        <v>76</v>
      </c>
    </row>
    <row r="97" spans="1:13" ht="30" customHeight="1" x14ac:dyDescent="0.25">
      <c r="A97" s="294"/>
      <c r="B97" s="295"/>
      <c r="C97" s="105">
        <f>SUM(C6,C7,C9, C10,C12,C13,C15,C16,C18,C19,C25,C26,C32,C33,C39,C40,C46,C47,C53,C54,C60,C61,C67,C68,C74,C75,C81,C82,C88,C89)</f>
        <v>1413638.29</v>
      </c>
      <c r="D97" s="105">
        <f>SUM(D6,D7,D9, D10,D12,D13,D15,D16,D18,D19,D25,D26,D32,D33,D39,D40,D46,D47,D53,D54,D60,D61,D67,D68,D74,D75,D81,D82,D88,D89)</f>
        <v>1561529.31</v>
      </c>
      <c r="E97" s="105">
        <f>SUM(E6,E7,E9, E10,E12,E13,E15,E16,E18,E19,E25,E26,E32,E33,E39,E40,E46,E47,E53,E54,E60,E61,E67,E68,E74,E75,E81,E82,E88,E89)</f>
        <v>1733940.2439999999</v>
      </c>
      <c r="F97" s="105">
        <f>SUM(F6,F7,F9, F10,F12,F13,F15,F16,F18,F19,F25,F26,F32,F33,F39,F40,F46,F47,F53,F54,F60,F61,F67,F68,F74,F75,F81,F82,F88,F89)</f>
        <v>1769039.05008</v>
      </c>
      <c r="G97" s="105">
        <f>SUM(G6,G7,G9, G10,G12,G13,G15,G16,G18,G19,G25,G26,G32,G33,G39,G40,G46,G47,G53,G54,G60,G61,G67,G68,G74,G75,G81,G82,G88,G89)</f>
        <v>1804799.8374816002</v>
      </c>
      <c r="I97" s="135"/>
      <c r="J97" s="132"/>
      <c r="K97" s="133"/>
      <c r="L97" s="133"/>
      <c r="M97" s="133"/>
    </row>
    <row r="98" spans="1:13" ht="17.25" x14ac:dyDescent="0.2">
      <c r="A98" s="34"/>
      <c r="B98" s="35"/>
      <c r="C98" s="36"/>
      <c r="D98" s="36"/>
      <c r="E98" s="36"/>
      <c r="F98" s="36"/>
      <c r="G98" s="36"/>
    </row>
    <row r="99" spans="1:13" ht="16.5" thickBot="1" x14ac:dyDescent="0.25">
      <c r="A99" s="39"/>
      <c r="B99" s="37"/>
      <c r="C99" s="38"/>
      <c r="D99" s="38"/>
      <c r="E99" s="38"/>
      <c r="F99" s="38"/>
      <c r="G99" s="38"/>
    </row>
    <row r="100" spans="1:13" x14ac:dyDescent="0.2">
      <c r="B100" s="37"/>
      <c r="C100" s="38"/>
      <c r="D100" s="38"/>
      <c r="E100" s="38"/>
      <c r="F100" s="38"/>
      <c r="G100" s="38"/>
    </row>
    <row r="101" spans="1:13" x14ac:dyDescent="0.2">
      <c r="B101" s="37"/>
      <c r="C101" s="38"/>
      <c r="D101" s="38"/>
      <c r="E101" s="38"/>
      <c r="F101" s="38"/>
      <c r="G101" s="38"/>
    </row>
    <row r="102" spans="1:13" x14ac:dyDescent="0.25">
      <c r="A102" s="136"/>
      <c r="B102" s="130">
        <f>SUM(C97:G97)</f>
        <v>8282946.7315616002</v>
      </c>
      <c r="C102" s="137" t="s">
        <v>103</v>
      </c>
      <c r="D102" s="138"/>
      <c r="E102" s="138"/>
      <c r="F102" s="139"/>
      <c r="G102" s="139"/>
    </row>
    <row r="103" spans="1:13" x14ac:dyDescent="0.2">
      <c r="B103" s="37"/>
      <c r="C103" s="38"/>
      <c r="D103" s="38"/>
      <c r="E103" s="38"/>
      <c r="F103" s="38"/>
      <c r="G103" s="38"/>
    </row>
    <row r="104" spans="1:13" x14ac:dyDescent="0.2">
      <c r="B104" s="37"/>
      <c r="C104" s="38"/>
      <c r="D104" s="38"/>
      <c r="E104" s="38"/>
      <c r="F104" s="38"/>
      <c r="G104" s="38"/>
    </row>
    <row r="105" spans="1:13" x14ac:dyDescent="0.2">
      <c r="B105" s="37"/>
      <c r="C105" s="38"/>
      <c r="D105" s="38"/>
      <c r="E105" s="38"/>
      <c r="F105" s="38"/>
      <c r="G105" s="38"/>
    </row>
    <row r="106" spans="1:13" x14ac:dyDescent="0.2">
      <c r="B106" s="37"/>
      <c r="C106" s="38"/>
      <c r="D106" s="38"/>
      <c r="E106" s="38"/>
      <c r="F106" s="38"/>
      <c r="G106" s="38"/>
    </row>
    <row r="107" spans="1:13" x14ac:dyDescent="0.2">
      <c r="B107" s="37"/>
      <c r="C107" s="38"/>
      <c r="D107" s="38"/>
      <c r="E107" s="38"/>
      <c r="F107" s="38"/>
      <c r="G107" s="38"/>
    </row>
    <row r="108" spans="1:13" ht="15" x14ac:dyDescent="0.2">
      <c r="A108" s="14"/>
      <c r="B108" s="38"/>
      <c r="C108" s="38"/>
      <c r="D108" s="38"/>
      <c r="E108" s="38"/>
      <c r="F108" s="38"/>
      <c r="G108" s="38"/>
    </row>
    <row r="109" spans="1:13" ht="15" x14ac:dyDescent="0.2">
      <c r="A109" s="14"/>
      <c r="B109" s="38"/>
      <c r="C109" s="38"/>
      <c r="D109" s="38"/>
      <c r="E109" s="38"/>
      <c r="F109" s="38"/>
      <c r="G109" s="38"/>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90" zoomScaleNormal="90" workbookViewId="0">
      <selection activeCell="H12" sqref="H12"/>
    </sheetView>
  </sheetViews>
  <sheetFormatPr defaultColWidth="8.85546875" defaultRowHeight="12.75" x14ac:dyDescent="0.2"/>
  <cols>
    <col min="1" max="1" width="4.42578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7" ht="13.5" thickBot="1" x14ac:dyDescent="0.25"/>
    <row r="4" spans="1:7" s="65" customFormat="1" ht="15" customHeight="1" x14ac:dyDescent="0.2">
      <c r="A4" s="321" t="s">
        <v>37</v>
      </c>
      <c r="B4" s="323" t="s">
        <v>84</v>
      </c>
      <c r="C4" s="62" t="s">
        <v>86</v>
      </c>
      <c r="D4" s="63" t="s">
        <v>87</v>
      </c>
      <c r="E4" s="62" t="s">
        <v>88</v>
      </c>
      <c r="F4" s="63" t="s">
        <v>89</v>
      </c>
      <c r="G4" s="64" t="s">
        <v>90</v>
      </c>
    </row>
    <row r="5" spans="1:7" s="14" customFormat="1" ht="30" customHeight="1" thickBot="1" x14ac:dyDescent="0.25">
      <c r="A5" s="322"/>
      <c r="B5" s="324"/>
      <c r="C5" s="71">
        <f>SUM(FundingSources!C42)</f>
        <v>1673205</v>
      </c>
      <c r="D5" s="71">
        <f>SUM(FundingSources!D42)</f>
        <v>1886700</v>
      </c>
      <c r="E5" s="71">
        <f>SUM(FundingSources!E42)</f>
        <v>2129985</v>
      </c>
      <c r="F5" s="71">
        <f>SUM(FundingSources!F42)</f>
        <v>2403060</v>
      </c>
      <c r="G5" s="72">
        <f>SUM(FundingSources!G42)</f>
        <v>2298795</v>
      </c>
    </row>
    <row r="6" spans="1:7" s="65" customFormat="1" ht="15" customHeight="1" x14ac:dyDescent="0.2">
      <c r="A6" s="321" t="s">
        <v>81</v>
      </c>
      <c r="B6" s="323" t="s">
        <v>85</v>
      </c>
      <c r="C6" s="66" t="s">
        <v>91</v>
      </c>
      <c r="D6" s="67" t="s">
        <v>92</v>
      </c>
      <c r="E6" s="66" t="s">
        <v>93</v>
      </c>
      <c r="F6" s="67" t="s">
        <v>94</v>
      </c>
      <c r="G6" s="68" t="s">
        <v>95</v>
      </c>
    </row>
    <row r="7" spans="1:7" s="14" customFormat="1" ht="30" customHeight="1" thickBot="1" x14ac:dyDescent="0.25">
      <c r="A7" s="322"/>
      <c r="B7" s="324"/>
      <c r="C7" s="69">
        <f>SUM(-(Expenses!C97))</f>
        <v>-1413638.29</v>
      </c>
      <c r="D7" s="69">
        <f>SUM(-(Expenses!D97))</f>
        <v>-1561529.31</v>
      </c>
      <c r="E7" s="69">
        <f>SUM(-(Expenses!E97))</f>
        <v>-1733940.2439999999</v>
      </c>
      <c r="F7" s="69">
        <f>SUM(-(Expenses!F97))</f>
        <v>-1769039.05008</v>
      </c>
      <c r="G7" s="70">
        <f>SUM(-(Expenses!G97))</f>
        <v>-1804799.8374816002</v>
      </c>
    </row>
    <row r="8" spans="1:7" ht="22.5" customHeight="1" thickTop="1" x14ac:dyDescent="0.2">
      <c r="A8" s="61"/>
      <c r="B8" s="325" t="s">
        <v>83</v>
      </c>
      <c r="C8" s="315">
        <f>SUM(C5:C7)</f>
        <v>259566.70999999996</v>
      </c>
      <c r="D8" s="317">
        <f>SUM(D5:D7)</f>
        <v>325170.68999999994</v>
      </c>
      <c r="E8" s="315">
        <f>SUM(E5:E7)</f>
        <v>396044.75600000005</v>
      </c>
      <c r="F8" s="317">
        <f>SUM(F5:F7)</f>
        <v>634020.94992000004</v>
      </c>
      <c r="G8" s="319">
        <f>SUM(G5:G7)</f>
        <v>493995.16251839977</v>
      </c>
    </row>
    <row r="9" spans="1:7" ht="29.25" customHeight="1" x14ac:dyDescent="0.2">
      <c r="A9" s="61"/>
      <c r="B9" s="326"/>
      <c r="C9" s="316"/>
      <c r="D9" s="318"/>
      <c r="E9" s="316"/>
      <c r="F9" s="318"/>
      <c r="G9" s="320"/>
    </row>
    <row r="10" spans="1:7" ht="13.5" thickBot="1" x14ac:dyDescent="0.25">
      <c r="A10" s="3"/>
      <c r="B10" s="1"/>
      <c r="C10" s="1"/>
      <c r="D10" s="1"/>
      <c r="E10" s="1"/>
      <c r="F10" s="1"/>
      <c r="G10" s="2"/>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Harper,Leslie Ann</cp:lastModifiedBy>
  <cp:lastPrinted>2019-07-16T17:53:00Z</cp:lastPrinted>
  <dcterms:created xsi:type="dcterms:W3CDTF">2001-05-08T15:34:12Z</dcterms:created>
  <dcterms:modified xsi:type="dcterms:W3CDTF">2023-07-05T14:43:29Z</dcterms:modified>
</cp:coreProperties>
</file>